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-1" sheetId="1" r:id="rId1"/>
  </sheets>
  <definedNames>
    <definedName name="_xlnm._FilterDatabase" localSheetId="0" hidden="1">'附件2-1'!$A$3:$AC$3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<sst xmlns="http://schemas.openxmlformats.org/spreadsheetml/2006/main" count="1851" uniqueCount="883">
  <si>
    <t>附件2-1</t>
  </si>
  <si>
    <t>2026年4月新增挂网化学药（含生物类似物）药品清单</t>
  </si>
  <si>
    <t>序号</t>
  </si>
  <si>
    <t>挂网类型</t>
  </si>
  <si>
    <t>药品统一编码</t>
  </si>
  <si>
    <t>产品名称</t>
  </si>
  <si>
    <t>剂型</t>
  </si>
  <si>
    <t>规格</t>
  </si>
  <si>
    <t>包装</t>
  </si>
  <si>
    <t>包装材质</t>
  </si>
  <si>
    <t>转换比</t>
  </si>
  <si>
    <t>批准文号</t>
  </si>
  <si>
    <t>生产企业</t>
  </si>
  <si>
    <t>申报企业</t>
  </si>
  <si>
    <t>第一省份名称</t>
  </si>
  <si>
    <t>第一省份包装数量</t>
  </si>
  <si>
    <t>第一省份包装价格(元)</t>
  </si>
  <si>
    <t>第一省份最小制剂价格(元)</t>
  </si>
  <si>
    <t>第二省份名称</t>
  </si>
  <si>
    <t>第二省份包装数量</t>
  </si>
  <si>
    <t>第二省份包装价格(元)</t>
  </si>
  <si>
    <t>第二省份最小制剂价格(元)</t>
  </si>
  <si>
    <t>第三省份名称</t>
  </si>
  <si>
    <t>第三省份包装数量</t>
  </si>
  <si>
    <t>第三省份包装价格(元)</t>
  </si>
  <si>
    <t>第三省份最小制剂价格(元)</t>
  </si>
  <si>
    <t>最小制剂申报价格（元）</t>
  </si>
  <si>
    <t>最小包装挂网申报价格（元）</t>
  </si>
  <si>
    <t>最小制剂拟挂网价格（元）</t>
  </si>
  <si>
    <t>最小包装拟挂网价格（元）</t>
  </si>
  <si>
    <t>基药属性</t>
  </si>
  <si>
    <t>常态化新增挂网</t>
  </si>
  <si>
    <t>XN05CDA087A001010401813</t>
  </si>
  <si>
    <t>艾司唑仑片</t>
  </si>
  <si>
    <t>片剂</t>
  </si>
  <si>
    <t>1mg</t>
  </si>
  <si>
    <t>1mg×14片/盒</t>
  </si>
  <si>
    <t>铝塑板</t>
  </si>
  <si>
    <t>国药准字H42022458</t>
  </si>
  <si>
    <t>湖北华龙生物制药有限公司</t>
  </si>
  <si>
    <t>江西省</t>
  </si>
  <si>
    <t>新疆维吾尔自治区</t>
  </si>
  <si>
    <t>新疆生产建设兵团</t>
  </si>
  <si>
    <t>基药</t>
  </si>
  <si>
    <t>XR05XXA175E001010104284</t>
  </si>
  <si>
    <t>氨咖黄敏胶囊</t>
  </si>
  <si>
    <t>胶囊剂</t>
  </si>
  <si>
    <t>复方</t>
  </si>
  <si>
    <t>复方×12粒/盒</t>
  </si>
  <si>
    <t>铝塑铝包装</t>
  </si>
  <si>
    <t>国药准字H34022193</t>
  </si>
  <si>
    <t>安徽东盛友邦制药有限公司</t>
  </si>
  <si>
    <t>贵州省</t>
  </si>
  <si>
    <t>江苏省</t>
  </si>
  <si>
    <t>非基药</t>
  </si>
  <si>
    <t>XR05XXA175E001010205866</t>
  </si>
  <si>
    <t>硬胶囊</t>
  </si>
  <si>
    <t>复方×500粒/盒</t>
  </si>
  <si>
    <t>国药准字H62020990</t>
  </si>
  <si>
    <t>甘肃普尔康药业有限公司</t>
  </si>
  <si>
    <t>陕西省</t>
  </si>
  <si>
    <t>北京市</t>
  </si>
  <si>
    <t>XJ05AXA432E001010181764</t>
  </si>
  <si>
    <t>奥格特韦钠胶囊</t>
  </si>
  <si>
    <r>
      <rPr>
        <sz val="10"/>
        <rFont val="仿宋"/>
        <charset val="134"/>
      </rPr>
      <t>0.2g(按C</t>
    </r>
    <r>
      <rPr>
        <sz val="10"/>
        <rFont val="Calibri"/>
        <charset val="134"/>
      </rPr>
      <t>₂₂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₃₀</t>
    </r>
    <r>
      <rPr>
        <sz val="10"/>
        <rFont val="仿宋"/>
        <charset val="134"/>
      </rPr>
      <t>N</t>
    </r>
    <r>
      <rPr>
        <sz val="10"/>
        <rFont val="Calibri"/>
        <charset val="134"/>
      </rPr>
      <t>₄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₇</t>
    </r>
    <r>
      <rPr>
        <sz val="10"/>
        <rFont val="仿宋"/>
        <charset val="134"/>
      </rPr>
      <t>S计)</t>
    </r>
  </si>
  <si>
    <r>
      <rPr>
        <sz val="10"/>
        <rFont val="仿宋"/>
        <charset val="134"/>
      </rPr>
      <t>0.2g(按C</t>
    </r>
    <r>
      <rPr>
        <sz val="10"/>
        <rFont val="Calibri"/>
        <charset val="134"/>
      </rPr>
      <t>₂₂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₃₀</t>
    </r>
    <r>
      <rPr>
        <sz val="10"/>
        <rFont val="仿宋"/>
        <charset val="134"/>
      </rPr>
      <t>N</t>
    </r>
    <r>
      <rPr>
        <sz val="10"/>
        <rFont val="Calibri"/>
        <charset val="134"/>
      </rPr>
      <t>₄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₇</t>
    </r>
    <r>
      <rPr>
        <sz val="10"/>
        <rFont val="仿宋"/>
        <charset val="134"/>
      </rPr>
      <t>S计)×30粒/盒</t>
    </r>
  </si>
  <si>
    <t>聚酰胺/铝/聚氯乙烯冷冲压成型固体药用复合硬片和药用铝箔</t>
  </si>
  <si>
    <t>国药准字H20250065</t>
  </si>
  <si>
    <t>浙江艾森药业有限公司</t>
  </si>
  <si>
    <t>广西壮族自治区</t>
  </si>
  <si>
    <t>广东省</t>
  </si>
  <si>
    <t>黑龙江省</t>
  </si>
  <si>
    <t>XR01ADA433L025010185469</t>
  </si>
  <si>
    <t>奥洛他定莫米松鼻喷雾剂</t>
  </si>
  <si>
    <t>鼻用制剂</t>
  </si>
  <si>
    <r>
      <rPr>
        <sz val="10"/>
        <rFont val="仿宋"/>
        <charset val="134"/>
      </rPr>
      <t>29.0g:盐酸奥洛他定(按C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₂₃</t>
    </r>
    <r>
      <rPr>
        <sz val="10"/>
        <rFont val="仿宋"/>
        <charset val="134"/>
      </rPr>
      <t>NO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计)174mg与糠酸莫米松一水合物(按C</t>
    </r>
    <r>
      <rPr>
        <sz val="10"/>
        <rFont val="Calibri"/>
        <charset val="134"/>
      </rPr>
      <t>₂₇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₃₀</t>
    </r>
    <r>
      <rPr>
        <sz val="10"/>
        <rFont val="仿宋"/>
        <charset val="134"/>
      </rPr>
      <t>Cl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₆</t>
    </r>
    <r>
      <rPr>
        <sz val="10"/>
        <rFont val="仿宋"/>
        <charset val="134"/>
      </rPr>
      <t>计)7.25mg,每瓶240喷,每喷含盐酸奥洛他定(按C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₂₃</t>
    </r>
    <r>
      <rPr>
        <sz val="10"/>
        <rFont val="仿宋"/>
        <charset val="134"/>
      </rPr>
      <t>NO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计)600μg和糠酸莫米松一水合物(按C</t>
    </r>
    <r>
      <rPr>
        <sz val="10"/>
        <rFont val="Calibri"/>
        <charset val="134"/>
      </rPr>
      <t>₂₇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₃₀</t>
    </r>
    <r>
      <rPr>
        <sz val="10"/>
        <rFont val="仿宋"/>
        <charset val="134"/>
      </rPr>
      <t>Cl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₆</t>
    </r>
    <r>
      <rPr>
        <sz val="10"/>
        <rFont val="仿宋"/>
        <charset val="134"/>
      </rPr>
      <t>计)25μg</t>
    </r>
  </si>
  <si>
    <r>
      <rPr>
        <sz val="10"/>
        <rFont val="仿宋"/>
        <charset val="134"/>
      </rPr>
      <t>29.0g:盐酸奥洛他定(按C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₂₃</t>
    </r>
    <r>
      <rPr>
        <sz val="10"/>
        <rFont val="仿宋"/>
        <charset val="134"/>
      </rPr>
      <t>NO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计)174mg与糠酸莫米松一水合物(按C</t>
    </r>
    <r>
      <rPr>
        <sz val="10"/>
        <rFont val="Calibri"/>
        <charset val="134"/>
      </rPr>
      <t>₂₇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₃₀</t>
    </r>
    <r>
      <rPr>
        <sz val="10"/>
        <rFont val="仿宋"/>
        <charset val="134"/>
      </rPr>
      <t>Cl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₆</t>
    </r>
    <r>
      <rPr>
        <sz val="10"/>
        <rFont val="仿宋"/>
        <charset val="134"/>
      </rPr>
      <t>计)7.25mg,每瓶240喷,每喷含盐酸奥洛他定(按C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₂₃</t>
    </r>
    <r>
      <rPr>
        <sz val="10"/>
        <rFont val="仿宋"/>
        <charset val="134"/>
      </rPr>
      <t>NO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计)600μg和糠酸莫米松一水合物(按C</t>
    </r>
    <r>
      <rPr>
        <sz val="10"/>
        <rFont val="Calibri"/>
        <charset val="134"/>
      </rPr>
      <t>₂₇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₃₀</t>
    </r>
    <r>
      <rPr>
        <sz val="10"/>
        <rFont val="仿宋"/>
        <charset val="134"/>
      </rPr>
      <t>Cl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₆</t>
    </r>
    <r>
      <rPr>
        <sz val="10"/>
        <rFont val="仿宋"/>
        <charset val="134"/>
      </rPr>
      <t>计)25μg×1瓶/盒</t>
    </r>
  </si>
  <si>
    <t>高密度聚乙烯瓶和药用喷雾剂泵(带防尘盖)</t>
  </si>
  <si>
    <t>国药准字HJ20250132</t>
  </si>
  <si>
    <t>GLENMARK PHARMACEUTICALS LIMITED</t>
  </si>
  <si>
    <t>北京远大长盛医药销售有限公司</t>
  </si>
  <si>
    <t>安徽省</t>
  </si>
  <si>
    <t>XD08AJB081S004010105277</t>
  </si>
  <si>
    <t>苯扎溴铵溶液</t>
  </si>
  <si>
    <t>外用溶液剂</t>
  </si>
  <si>
    <t>每瓶装500毫升</t>
  </si>
  <si>
    <t>每瓶装500毫升×1瓶</t>
  </si>
  <si>
    <t>塑料瓶</t>
  </si>
  <si>
    <t>国药准字H36020024</t>
  </si>
  <si>
    <t>江西德成制药有限公司</t>
  </si>
  <si>
    <t>四川省</t>
  </si>
  <si>
    <t>天津市</t>
  </si>
  <si>
    <t>甘肃省</t>
  </si>
  <si>
    <t>XN07XXB221E001010102563</t>
  </si>
  <si>
    <t>吡拉西坦胶囊</t>
  </si>
  <si>
    <t>0.2g</t>
  </si>
  <si>
    <t>0.2g×100粒/盒</t>
  </si>
  <si>
    <t>口服固体药用高密度聚乙烯瓶</t>
  </si>
  <si>
    <t>国药准字H13023573</t>
  </si>
  <si>
    <t>河北华晨药业集团有限公司</t>
  </si>
  <si>
    <t>重庆市</t>
  </si>
  <si>
    <t>XV04CWB242Y002010178656</t>
  </si>
  <si>
    <t>丙型肝炎病毒抗体检测试剂盒(酶联免疫法)</t>
  </si>
  <si>
    <t>体外诊断试剂</t>
  </si>
  <si>
    <t>480人份/盒</t>
  </si>
  <si>
    <t>480人份/盒×1盒</t>
  </si>
  <si>
    <t>纸盒</t>
  </si>
  <si>
    <t>国药准字SJ20200009</t>
  </si>
  <si>
    <t>DiaSorin Italia S.p.A. UK Branch</t>
  </si>
  <si>
    <t>中国医药对外贸易有限公司</t>
  </si>
  <si>
    <t>XM01AEB173E001010201224</t>
  </si>
  <si>
    <t>布洛芬胶囊</t>
  </si>
  <si>
    <t>0.2g×20粒/盒</t>
  </si>
  <si>
    <t>药用PTP铝箔,PVC硬片泡罩包装。</t>
  </si>
  <si>
    <t>国药准字H21024315</t>
  </si>
  <si>
    <t>辽宁绿丹药业有限公司</t>
  </si>
  <si>
    <t>XR06AAC010A001010104626</t>
  </si>
  <si>
    <t>茶苯海明片</t>
  </si>
  <si>
    <t>50mg</t>
  </si>
  <si>
    <t>50mg×10片/盒</t>
  </si>
  <si>
    <t>聚氯乙烯固体药用硬片和药用铝箔包装</t>
  </si>
  <si>
    <t>国药准字H33021761</t>
  </si>
  <si>
    <t>浙江东日药业有限公司</t>
  </si>
  <si>
    <t>吉林省</t>
  </si>
  <si>
    <t>云南省</t>
  </si>
  <si>
    <t>XN05BAD088B002010103162</t>
  </si>
  <si>
    <t>地西泮注射液</t>
  </si>
  <si>
    <t>注射液</t>
  </si>
  <si>
    <t>2ml:10mg</t>
  </si>
  <si>
    <t>2ml:10mg×1支</t>
  </si>
  <si>
    <t>低硼硅玻璃安瓿装</t>
  </si>
  <si>
    <t>国药准字H41024255</t>
  </si>
  <si>
    <t>裕松源药业有限公司</t>
  </si>
  <si>
    <t>河北省</t>
  </si>
  <si>
    <t>XV09GBD095Z005020109916</t>
  </si>
  <si>
    <t>碘[125I]密封籽源</t>
  </si>
  <si>
    <t>放射性密封源</t>
  </si>
  <si>
    <t>0.1-1.0mCi/粒</t>
  </si>
  <si>
    <t>0.1-1.0mCi/粒×1粒/瓶</t>
  </si>
  <si>
    <t>玻璃瓶及铅制防护罐</t>
  </si>
  <si>
    <t>国药准字H20153106</t>
  </si>
  <si>
    <t>深圳拉尔文生物工程技术有限公司</t>
  </si>
  <si>
    <t>XA09AAD170A001010105866</t>
  </si>
  <si>
    <t>多酶片</t>
  </si>
  <si>
    <t>复方×100片/瓶</t>
  </si>
  <si>
    <t>聚乙烯塑料瓶</t>
  </si>
  <si>
    <t>国药准字H62020076</t>
  </si>
  <si>
    <t>XA03AXE020X003010109579</t>
  </si>
  <si>
    <t>二甲硅油乳剂</t>
  </si>
  <si>
    <t>口服乳剂</t>
  </si>
  <si>
    <t>10ml:200mg</t>
  </si>
  <si>
    <t>10ml:200mg×1瓶/盒</t>
  </si>
  <si>
    <t>口服液体药用高密度聚乙烯瓶(含瓶盖)、口服液体药用聚丙烯量杯</t>
  </si>
  <si>
    <t>国药准字H20255155</t>
  </si>
  <si>
    <t>丽彩甘肃西峰制药有限公司</t>
  </si>
  <si>
    <t>内蒙古自治区</t>
  </si>
  <si>
    <t>XR05CBF100X001010183955</t>
  </si>
  <si>
    <t>福多司坦口服溶液</t>
  </si>
  <si>
    <t>口服溶液剂</t>
  </si>
  <si>
    <t>100ml:8g</t>
  </si>
  <si>
    <t>100ml:8g×1瓶/盒</t>
  </si>
  <si>
    <t>钠钙玻璃模制药瓶和口服液体药用高密度聚乙烯揿压瓶盖。附带具有刻度的量杯。</t>
  </si>
  <si>
    <t>国药准字H20255297</t>
  </si>
  <si>
    <t>南京海纳制药有限公司</t>
  </si>
  <si>
    <t>江苏开元药业有限公司</t>
  </si>
  <si>
    <t>XV02DXF109B002010101885</t>
  </si>
  <si>
    <t>辅酶Q10注射液</t>
  </si>
  <si>
    <t>2ml:5mg</t>
  </si>
  <si>
    <t>2ml:5mg×1支</t>
  </si>
  <si>
    <t>低硼硅玻璃安瓿</t>
  </si>
  <si>
    <t>国药准字H42021233</t>
  </si>
  <si>
    <t>湖北美林药业有限公司</t>
  </si>
  <si>
    <t>海南省</t>
  </si>
  <si>
    <t>山东省</t>
  </si>
  <si>
    <t>XR05XXF131N001020102635</t>
  </si>
  <si>
    <t>复方氨酚那敏颗粒</t>
  </si>
  <si>
    <t>颗粒剂</t>
  </si>
  <si>
    <t>复方(人工牛黄)</t>
  </si>
  <si>
    <t>复方(人工牛黄)×10袋/盒</t>
  </si>
  <si>
    <t>药用复合膜</t>
  </si>
  <si>
    <t>国药准字H13024431</t>
  </si>
  <si>
    <t>河北康泰药业有限公司</t>
  </si>
  <si>
    <t>XR05XXF134E001010300973</t>
  </si>
  <si>
    <t>复方氨酚烷胺胶囊</t>
  </si>
  <si>
    <t>复方(人工牛黄)×12粒/盒</t>
  </si>
  <si>
    <t>聚氯乙烯固体药用硬片及药用铝箔包装</t>
  </si>
  <si>
    <t>国药准字H20066893</t>
  </si>
  <si>
    <t>太极集团四川太极制药有限公司</t>
  </si>
  <si>
    <t>XR05FAF270X001060105405</t>
  </si>
  <si>
    <t>复方福尔可定口服溶液</t>
  </si>
  <si>
    <t>100ml</t>
  </si>
  <si>
    <t>100ml×1瓶/盒</t>
  </si>
  <si>
    <t>塑料瓶装</t>
  </si>
  <si>
    <t>国药准字H20058358</t>
  </si>
  <si>
    <t>南昌立健药业有限公司</t>
  </si>
  <si>
    <t>上海市</t>
  </si>
  <si>
    <t>XR05FBF273X001010205868</t>
  </si>
  <si>
    <t>复方甘草口服溶液</t>
  </si>
  <si>
    <t>复方×6支/盒</t>
  </si>
  <si>
    <t>口服液体药用聚酯瓶</t>
  </si>
  <si>
    <t>国药准字H62020192</t>
  </si>
  <si>
    <t>甘肃莫高实业发展股份有限公司制药厂</t>
  </si>
  <si>
    <t>XR05FAF361X001020105405</t>
  </si>
  <si>
    <t>复方磷酸可待因溶液</t>
  </si>
  <si>
    <t>120ml</t>
  </si>
  <si>
    <t>120ml×1瓶/盒</t>
  </si>
  <si>
    <t>国药准字H20054003</t>
  </si>
  <si>
    <t>山西省</t>
  </si>
  <si>
    <t>XD10ADF514U001010100785</t>
  </si>
  <si>
    <t>复方维A酸凝胶</t>
  </si>
  <si>
    <t>凝胶剂</t>
  </si>
  <si>
    <t>维A酸0.025%与红霉素4%</t>
  </si>
  <si>
    <t>维A酸0.025%与红霉素4%×1支/盒</t>
  </si>
  <si>
    <t>铝质药用软膏管</t>
  </si>
  <si>
    <t>国药准字H20051124</t>
  </si>
  <si>
    <t>上海现代制药股份有限公司</t>
  </si>
  <si>
    <t>XA09AAF526N001010202266</t>
  </si>
  <si>
    <t>复方胃蛋白酶颗粒</t>
  </si>
  <si>
    <t>复方,10g</t>
  </si>
  <si>
    <t>复方,10g×10袋/盒</t>
  </si>
  <si>
    <t>国药准字H51023572</t>
  </si>
  <si>
    <t>四川高原明珠制药有限公司</t>
  </si>
  <si>
    <t>XA09AAF526N001020102266</t>
  </si>
  <si>
    <t>复方,10g×18袋/盒</t>
  </si>
  <si>
    <t>西藏自治区</t>
  </si>
  <si>
    <t>XB03AAF611A001010103271</t>
  </si>
  <si>
    <t>富马酸亚铁片</t>
  </si>
  <si>
    <t>片剂(糖衣片)</t>
  </si>
  <si>
    <t>0.2克(以铁计66毫克)</t>
  </si>
  <si>
    <t>0.2克(以铁计66毫克)×100片/盒</t>
  </si>
  <si>
    <t>国药准字H41022300</t>
  </si>
  <si>
    <t>XN07XXG107A001010102847</t>
  </si>
  <si>
    <t>谷维素片</t>
  </si>
  <si>
    <t>每片10mg</t>
  </si>
  <si>
    <t>每片10mg×100片/瓶</t>
  </si>
  <si>
    <t>国药准字H14021859</t>
  </si>
  <si>
    <t>大同市卫华药业有限责任公司</t>
  </si>
  <si>
    <t>XD10AEG132U001010203432</t>
  </si>
  <si>
    <t>过氧苯甲酰凝胶</t>
  </si>
  <si>
    <t>10g:0.5g</t>
  </si>
  <si>
    <t>10g:0.5g×2支/盒</t>
  </si>
  <si>
    <t>多层共挤药用软膏管</t>
  </si>
  <si>
    <t>国药准字H22023827</t>
  </si>
  <si>
    <t>武汉诺安药业有限公司</t>
  </si>
  <si>
    <t>XR01ADH105L028010185413</t>
  </si>
  <si>
    <t>环索奈德吸入气雾剂</t>
  </si>
  <si>
    <t>气雾剂</t>
  </si>
  <si>
    <t>每罐120撳,每揿含环索奈德100ug,递送剂量为80ug</t>
  </si>
  <si>
    <t>每罐120撳,每揿含环索奈德100ug,递送剂量为80ug×1罐/盒</t>
  </si>
  <si>
    <t>本品采用气雾剂用铝罐(不含涂层)和药用定量气雾剂阀门包装,配备带帽的致动器。外包装为纸盒。</t>
  </si>
  <si>
    <t>国药准字HJ20250035</t>
  </si>
  <si>
    <t>KINDEVA DRUG DELIVERY LIMITED</t>
  </si>
  <si>
    <t>武汉人福康诚医药有限公司</t>
  </si>
  <si>
    <t>XC04ACJ217A001010304850</t>
  </si>
  <si>
    <t>肌醇烟酸酯片</t>
  </si>
  <si>
    <t>0.2g×48片/盒</t>
  </si>
  <si>
    <t>药用PVC铝塑包装</t>
  </si>
  <si>
    <t>国药准字H35020566</t>
  </si>
  <si>
    <t>泉州中侨药业有限公司</t>
  </si>
  <si>
    <t>XC04ACJ217A001010204850</t>
  </si>
  <si>
    <t>0.2g×24片/盒</t>
  </si>
  <si>
    <t>XJ01MAZ074B002010203098</t>
  </si>
  <si>
    <t>甲磺酸左氧氟沙星注射液</t>
  </si>
  <si>
    <t>按左氧氟沙星计2ml:0.2g</t>
  </si>
  <si>
    <t>按左氧氟沙星计2ml:0.2g×1支</t>
  </si>
  <si>
    <t>国药准字H20020481</t>
  </si>
  <si>
    <t>天方药业有限公司</t>
  </si>
  <si>
    <t>XJ01MAZ074B002020203098</t>
  </si>
  <si>
    <t>按左氧氟沙星计2ml:0.3g</t>
  </si>
  <si>
    <t>按左氧氟沙星计2ml:0.3g×1支</t>
  </si>
  <si>
    <t>国药准字H20040449</t>
  </si>
  <si>
    <t>XD10AXJ070Z015010102270</t>
  </si>
  <si>
    <t>甲硝唑棒</t>
  </si>
  <si>
    <t>药棒剂</t>
  </si>
  <si>
    <t>100g:22g</t>
  </si>
  <si>
    <t>100g:22g×2支/盒</t>
  </si>
  <si>
    <t>口服固体药用聚乙烯瓶</t>
  </si>
  <si>
    <t>国药准字H10930217</t>
  </si>
  <si>
    <t>佑华制药(乐山)有限公司</t>
  </si>
  <si>
    <t>佑华制药（乐山）有限公司</t>
  </si>
  <si>
    <t>XP01ABJ070A001010103062</t>
  </si>
  <si>
    <t>甲硝唑片</t>
  </si>
  <si>
    <t>0.2g×100片/瓶</t>
  </si>
  <si>
    <t>国药准字H41024070</t>
  </si>
  <si>
    <t>河南普瑞药业有限公司</t>
  </si>
  <si>
    <t>河南普瑞制药有限公司</t>
  </si>
  <si>
    <t>XD08AGJ159S004010205277</t>
  </si>
  <si>
    <t>聚维酮碘溶液</t>
  </si>
  <si>
    <t>溶液剂</t>
  </si>
  <si>
    <t>每瓶装100毫升</t>
  </si>
  <si>
    <t>每瓶装100毫升×1瓶/盒</t>
  </si>
  <si>
    <t>国药准字H36020017</t>
  </si>
  <si>
    <t>XA06AGK111S003012004127</t>
  </si>
  <si>
    <t>开塞露(含甘油)</t>
  </si>
  <si>
    <t>灌肠剂</t>
  </si>
  <si>
    <t>每支20毫升,含主要成份甘油52.8%~58.3%(重量/重量)</t>
  </si>
  <si>
    <t>每支20毫升,含主要成份甘油52.8%~58.3%(重量/重量)×2支/盒</t>
  </si>
  <si>
    <t>特制塑料瓶</t>
  </si>
  <si>
    <t>国药准字H37022711</t>
  </si>
  <si>
    <t>山东辰欣佛都药业股份有限公司</t>
  </si>
  <si>
    <t>辰欣佛都药业（汶上）有限 公司</t>
  </si>
  <si>
    <t>XA06AGK111S003011904127</t>
  </si>
  <si>
    <t>每支20毫升,含主要成份甘油52.8%~58.3%(重量/重量)×1支/盒</t>
  </si>
  <si>
    <t>XA06AGK111S004030104711</t>
  </si>
  <si>
    <t>每支20ml</t>
  </si>
  <si>
    <t>每支20ml×10支/盒</t>
  </si>
  <si>
    <t>异形塑料瓶</t>
  </si>
  <si>
    <t>国药准字H20093674</t>
  </si>
  <si>
    <t>浙江遂昌惠康药业有限公司</t>
  </si>
  <si>
    <t>XN01BBL053F002010105775</t>
  </si>
  <si>
    <t>利丙双卡因乳膏</t>
  </si>
  <si>
    <t>乳膏剂</t>
  </si>
  <si>
    <t>10g:利多卡因250mg与丙胺卡因250mg</t>
  </si>
  <si>
    <t>10g:利多卡因250mg与丙胺卡因250mg×1支/盒</t>
  </si>
  <si>
    <t>国药准字H20249736</t>
  </si>
  <si>
    <t>海南海灵化学制药有限公司</t>
  </si>
  <si>
    <t>湖北省</t>
  </si>
  <si>
    <t>XD01ACL079S004010100373</t>
  </si>
  <si>
    <t>联苯苄唑溶液</t>
  </si>
  <si>
    <t>每瓶装60ml</t>
  </si>
  <si>
    <t>每瓶装60ml×1瓶/盒</t>
  </si>
  <si>
    <t>塑料喷雾瓶</t>
  </si>
  <si>
    <t>国药准字H10980249</t>
  </si>
  <si>
    <t>广州白云山医药集团股份有限公司白云山何济公制药厂</t>
  </si>
  <si>
    <t>XD01ACL079F002020104127</t>
  </si>
  <si>
    <t>联苯苄唑乳膏</t>
  </si>
  <si>
    <t>1%(20克/支)</t>
  </si>
  <si>
    <t>1%(20克/支)×1支/盒</t>
  </si>
  <si>
    <t>铝管</t>
  </si>
  <si>
    <t>国药准字H20055738</t>
  </si>
  <si>
    <t>XJ01EEL082A001010100144</t>
  </si>
  <si>
    <t>联磺甲氧苄啶片</t>
  </si>
  <si>
    <t>磺胺甲噁唑0.2g,磺胺嘧啶0.2g,甲氧苄啶80mg</t>
  </si>
  <si>
    <t>磺胺甲噁唑0.2g,磺胺嘧啶0.2g,甲氧苄啶80mg×12片/袋</t>
  </si>
  <si>
    <t>铝塑复合膜袋包装</t>
  </si>
  <si>
    <t>国药准字H11022276</t>
  </si>
  <si>
    <t>华润双鹤药业股份有限公司,山西晋新双鹤药业有限责任公司</t>
  </si>
  <si>
    <t>华润双鹤药业股份有限公司</t>
  </si>
  <si>
    <t>XA06ADL397X019010204145</t>
  </si>
  <si>
    <t>硫酸镁钠钾口服用浓溶液</t>
  </si>
  <si>
    <t>177ml:硫酸镁(按MgSO4计)1.6g、硫酸钠17.5g和硫酸钾3.13g</t>
  </si>
  <si>
    <t>177ml:硫酸镁(按MgSO4计)1.6g、硫酸钠17.5g和硫酸钾3.13g×2瓶/盒</t>
  </si>
  <si>
    <t>口服液体药用聚酯含热封垫片瓶</t>
  </si>
  <si>
    <t>国药准字H20253358</t>
  </si>
  <si>
    <t>山东齐都药业有限公司</t>
  </si>
  <si>
    <t>浙江省</t>
  </si>
  <si>
    <t>XA06ADL397X019010185013</t>
  </si>
  <si>
    <r>
      <rPr>
        <sz val="10"/>
        <rFont val="仿宋"/>
        <charset val="134"/>
      </rPr>
      <t>176ml:硫酸镁(按MgSO</t>
    </r>
    <r>
      <rPr>
        <sz val="10"/>
        <rFont val="Calibri"/>
        <charset val="134"/>
      </rPr>
      <t>₄</t>
    </r>
    <r>
      <rPr>
        <sz val="10"/>
        <rFont val="仿宋"/>
        <charset val="134"/>
      </rPr>
      <t>·7H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O计)3.276g、硫酸钠17.510g与硫酸钾3.130g</t>
    </r>
  </si>
  <si>
    <r>
      <rPr>
        <sz val="10"/>
        <rFont val="仿宋"/>
        <charset val="134"/>
      </rPr>
      <t>176ml:硫酸镁(按MgSO</t>
    </r>
    <r>
      <rPr>
        <sz val="10"/>
        <rFont val="Calibri"/>
        <charset val="134"/>
      </rPr>
      <t>₄</t>
    </r>
    <r>
      <rPr>
        <sz val="10"/>
        <rFont val="仿宋"/>
        <charset val="134"/>
      </rPr>
      <t>·7H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O计)3.276g、硫酸钠17.510g与硫酸钾3.130g×2瓶/盒</t>
    </r>
  </si>
  <si>
    <t>口服液体药用聚酯瓶,配有一个稀释和服药用杯子(约480ml)</t>
  </si>
  <si>
    <t>国药准字H20256254</t>
  </si>
  <si>
    <t>广州合和医药有限公司</t>
  </si>
  <si>
    <t>XJ01FAL262E001010104203</t>
  </si>
  <si>
    <t>罗红霉素胶囊</t>
  </si>
  <si>
    <t>0.15g</t>
  </si>
  <si>
    <t>0.15g×10粒/盒</t>
  </si>
  <si>
    <t>铝塑</t>
  </si>
  <si>
    <t>国药准字H20063474</t>
  </si>
  <si>
    <t>山东淄博新达制药有限公司</t>
  </si>
  <si>
    <t>XC10AAL275N001010200851</t>
  </si>
  <si>
    <t>洛伐他汀颗粒</t>
  </si>
  <si>
    <t>20mg</t>
  </si>
  <si>
    <t>20mg×10袋/盒</t>
  </si>
  <si>
    <t>聚酯/铝/聚乙烯药用复合膜</t>
  </si>
  <si>
    <t>国药准字H20194009</t>
  </si>
  <si>
    <t>天津柏海药业有限责任公司</t>
  </si>
  <si>
    <t>宁夏回族自治区</t>
  </si>
  <si>
    <t>XA12AAL207B002010202994</t>
  </si>
  <si>
    <t>氯化钙注射液</t>
  </si>
  <si>
    <t>10ml:0.5g</t>
  </si>
  <si>
    <t>10ml:0.5g×1支</t>
  </si>
  <si>
    <t>国药准字H41023476</t>
  </si>
  <si>
    <t>上海锦帝九州药业(安阳)有限公司</t>
  </si>
  <si>
    <t>上海锦帝九州药业（安阳）有限公司</t>
  </si>
  <si>
    <t>XA12AAL207B002010102994</t>
  </si>
  <si>
    <t>10ml:0.3g</t>
  </si>
  <si>
    <t>10ml:0.3g×1支</t>
  </si>
  <si>
    <t>国药准字H41023477</t>
  </si>
  <si>
    <t>XS01AAL232G010010103213</t>
  </si>
  <si>
    <t>氯霉素滴眼液</t>
  </si>
  <si>
    <t>滴眼液</t>
  </si>
  <si>
    <t>8ml:20mg</t>
  </si>
  <si>
    <t>8ml:20mg×1瓶/盒</t>
  </si>
  <si>
    <t>低密度聚乙烯药用滴眼液瓶</t>
  </si>
  <si>
    <t>国药准字H20057073</t>
  </si>
  <si>
    <t>新乡华青药业有限公司</t>
  </si>
  <si>
    <t>XJ01BAL232A001010105613</t>
  </si>
  <si>
    <t>氯霉素片</t>
  </si>
  <si>
    <t>0.25g</t>
  </si>
  <si>
    <t>0.25g×100片/瓶</t>
  </si>
  <si>
    <t>国药准字H53021012</t>
  </si>
  <si>
    <t>云南植物药业有限公司</t>
  </si>
  <si>
    <t>XL01EBM196A001020104520</t>
  </si>
  <si>
    <t>马来酸美凡厄替尼片</t>
  </si>
  <si>
    <r>
      <rPr>
        <sz val="10"/>
        <rFont val="仿宋"/>
        <charset val="134"/>
      </rPr>
      <t>60mg(按C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₁₉</t>
    </r>
    <r>
      <rPr>
        <sz val="10"/>
        <rFont val="仿宋"/>
        <charset val="134"/>
      </rPr>
      <t>ClF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N</t>
    </r>
    <r>
      <rPr>
        <sz val="10"/>
        <rFont val="Calibri"/>
        <charset val="134"/>
      </rPr>
      <t>₅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计)</t>
    </r>
  </si>
  <si>
    <r>
      <rPr>
        <sz val="10"/>
        <rFont val="仿宋"/>
        <charset val="134"/>
      </rPr>
      <t>60mg(按C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₁₉</t>
    </r>
    <r>
      <rPr>
        <sz val="10"/>
        <rFont val="仿宋"/>
        <charset val="134"/>
      </rPr>
      <t>ClF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N</t>
    </r>
    <r>
      <rPr>
        <sz val="10"/>
        <rFont val="Calibri"/>
        <charset val="134"/>
      </rPr>
      <t>₅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计)×28片/盒</t>
    </r>
  </si>
  <si>
    <t>聚酰胺/铝/聚氯乙烯冷冲压成型固体药用复合硬片和药用铝箔包装</t>
  </si>
  <si>
    <t>国药准字H20250062</t>
  </si>
  <si>
    <t>杭州中美华东制药有限公司</t>
  </si>
  <si>
    <t>XA07BCM081X002010104363</t>
  </si>
  <si>
    <t>蒙脱石混悬液</t>
  </si>
  <si>
    <t>口服混悬剂</t>
  </si>
  <si>
    <t>10克:3克</t>
  </si>
  <si>
    <t>10克:3克×8袋/盒</t>
  </si>
  <si>
    <t>聚酯/铝/聚酯/聚乙烯药用复合膜袋</t>
  </si>
  <si>
    <t>国药准字H20255891</t>
  </si>
  <si>
    <t>安徽永生堂药业有限责任公司</t>
  </si>
  <si>
    <t>XA07BCM081X002010304363</t>
  </si>
  <si>
    <t>10克:3克×10袋/盒</t>
  </si>
  <si>
    <t>XB05BBM115B001010200967</t>
  </si>
  <si>
    <t>灭菌注射用水</t>
  </si>
  <si>
    <t>注射剂</t>
  </si>
  <si>
    <t>10ml</t>
  </si>
  <si>
    <t>10ml×1支</t>
  </si>
  <si>
    <t>聚丙烯安瓿</t>
  </si>
  <si>
    <t>国药准字H20044102</t>
  </si>
  <si>
    <t>中国大冢制药有限公司,山东齐都药业有限公司</t>
  </si>
  <si>
    <t>中国大冢制药有限公司</t>
  </si>
  <si>
    <t>XL01XLN131B002010183648</t>
  </si>
  <si>
    <t>纳基奥仑赛注射液</t>
  </si>
  <si>
    <t>本品体积约为20mL/袋,含不低于0.25×10^8个CAR-T活细胞</t>
  </si>
  <si>
    <t>本品体积约为20mL/袋,含不低于0.25×10^8个CAR-T活细胞×1袋</t>
  </si>
  <si>
    <t>本品封装于EVA材质的50mL细胞冻存袋内,次级包装为EVA材质的外包装袋,外加独立的金属保护盒。</t>
  </si>
  <si>
    <t>国药准字S20230065</t>
  </si>
  <si>
    <t>合源生物科技(天津)有限公司</t>
  </si>
  <si>
    <t>合源生物科技（天津）有限公司</t>
  </si>
  <si>
    <t>XA12CBP084X001010101835</t>
  </si>
  <si>
    <t>葡萄糖酸锌口服溶液</t>
  </si>
  <si>
    <t>10ml:35mg[0.35%(以锌计0.05%)]</t>
  </si>
  <si>
    <t>10ml:35mg[0.35%(以锌计0.05%)]×10支/盒</t>
  </si>
  <si>
    <t>1、口服液体药用复合硬片;2、钠钙玻璃管制口服液瓶</t>
  </si>
  <si>
    <t>国药准字H20065564</t>
  </si>
  <si>
    <t>湖北纽兰药业有限公司</t>
  </si>
  <si>
    <t>XL01XLP159B002020184677</t>
  </si>
  <si>
    <t>普基奥仑赛注射液</t>
  </si>
  <si>
    <t>本品体积约为22ml/袋。目标剂量为3.80×10^5~1.02×10^6个活的抗CD19CAR-T细胞/kg体重,每个患者输注的总活的抗CD19CAR-T细胞上限不超过1.02×10^8</t>
  </si>
  <si>
    <t>本品体积约为22ml/袋。目标剂量为3.80×10^5~1.02×10^6个活的抗CD19CAR-T细胞/kg体重,每个患者输注的总活的抗CD19CAR-T细胞上限不超过1.02×10^8×1袋</t>
  </si>
  <si>
    <t>本品内包装为冻存袋,外包装为独立的金属冻存保护盒,内包装和外包装均贴有标签,经过冻存后的产品置于液氮罐中。每袋22ml。</t>
  </si>
  <si>
    <t>国药准字S20250059</t>
  </si>
  <si>
    <t>重庆精准生物技术有限公司</t>
  </si>
  <si>
    <t>XG04BEQ016F002020100465</t>
  </si>
  <si>
    <t>前列腺素E1乳膏</t>
  </si>
  <si>
    <t>100mg:0.4mg</t>
  </si>
  <si>
    <t>100mg:0.4mg×1支/盒</t>
  </si>
  <si>
    <t>腔道用预灌封聚乙烯给药器</t>
  </si>
  <si>
    <t>国药准字H20000721</t>
  </si>
  <si>
    <t>广东香山堂制药有限公司</t>
  </si>
  <si>
    <t>广东香山堂药业有限公司</t>
  </si>
  <si>
    <t>XR05DAY187E002010201137</t>
  </si>
  <si>
    <t>氢溴酸右美沙芬软胶囊</t>
  </si>
  <si>
    <t>软胶囊</t>
  </si>
  <si>
    <t>15mg</t>
  </si>
  <si>
    <t>15mg×24粒/盒</t>
  </si>
  <si>
    <t>药用PVC硬片/药品包装用PTP铝箔</t>
  </si>
  <si>
    <t>国药准字H19991143</t>
  </si>
  <si>
    <t>大连奥森制药有限公司</t>
  </si>
  <si>
    <t>辽宁省</t>
  </si>
  <si>
    <t>XA07AXR101A001010201437</t>
  </si>
  <si>
    <t>鞣酸小檗碱片</t>
  </si>
  <si>
    <t>0.1g(小儿用)</t>
  </si>
  <si>
    <t>0.1g(小儿用)×24片/盒</t>
  </si>
  <si>
    <t>铝塑包装</t>
  </si>
  <si>
    <t>国药准字H32026760</t>
  </si>
  <si>
    <t>世贸天阶制药(江苏)有限责任公司</t>
  </si>
  <si>
    <t>世贸天阶制药（江苏）有限责任公司</t>
  </si>
  <si>
    <t>XL01FFR148B002010181825</t>
  </si>
  <si>
    <t>瑞拉芙普α注射液</t>
  </si>
  <si>
    <t>300mg(6ml)/瓶</t>
  </si>
  <si>
    <t>300mg(6ml)/瓶×1瓶/盒</t>
  </si>
  <si>
    <t>中硼硅玻璃管制注射剂瓶装</t>
  </si>
  <si>
    <t>国药准字S20260002</t>
  </si>
  <si>
    <t>苏州盛迪亚生物医药有限公司</t>
  </si>
  <si>
    <t>XV04CXR146B002010104520</t>
  </si>
  <si>
    <t>瑞玛比嗪注射液</t>
  </si>
  <si>
    <t>7ml:130.2mg</t>
  </si>
  <si>
    <t>7ml:130.2mg×1瓶/盒</t>
  </si>
  <si>
    <t>中硼硅玻璃管制注射剂瓶(棕色)和注射液用覆聚四氟乙烯/六氟丙烯的共聚物膜氯化丁基橡胶塞包装。</t>
  </si>
  <si>
    <t>国药准字H20250060</t>
  </si>
  <si>
    <t>福建省</t>
  </si>
  <si>
    <t>XR05CBS192X001030182209</t>
  </si>
  <si>
    <t>羧甲司坦口服溶液</t>
  </si>
  <si>
    <t>60ml:1.2g(无糖型)</t>
  </si>
  <si>
    <t>60ml:1.2g(无糖型)×1瓶/盒</t>
  </si>
  <si>
    <t>国药准字H20204007</t>
  </si>
  <si>
    <t>北京诚济制药股份有限公司</t>
  </si>
  <si>
    <t>XR05CBS192A001010402956</t>
  </si>
  <si>
    <t>羧甲司坦片</t>
  </si>
  <si>
    <t>0.25g×12片/盒</t>
  </si>
  <si>
    <t>药品包装用铝箔和聚氯乙烯固体药用硬片</t>
  </si>
  <si>
    <t>国药准字H14020344</t>
  </si>
  <si>
    <t>河南大新药业有限公司</t>
  </si>
  <si>
    <t>XJ01XDT146B002010104817</t>
  </si>
  <si>
    <t>替硝唑氯化钠注射液</t>
  </si>
  <si>
    <t>100ml:替硝唑0.4g与氯化钠0.9g</t>
  </si>
  <si>
    <t>100ml:替硝唑0.4g与氯化钠0.9g×1瓶/盒</t>
  </si>
  <si>
    <t>玻璃输液瓶装</t>
  </si>
  <si>
    <t>国药准字H20023829</t>
  </si>
  <si>
    <t>福建天泉药业股份有限公司</t>
  </si>
  <si>
    <t>XA11GAW043A005010205375</t>
  </si>
  <si>
    <t>维生素C咀嚼片</t>
  </si>
  <si>
    <t>0.1g</t>
  </si>
  <si>
    <t>0.1g×60片/瓶</t>
  </si>
  <si>
    <t>国药准字H36022276</t>
  </si>
  <si>
    <t>江西新赣江药业股份有限公司</t>
  </si>
  <si>
    <t>XR03DXX047B002010101511</t>
  </si>
  <si>
    <t>细辛脑注射液</t>
  </si>
  <si>
    <t>2ml:8mg</t>
  </si>
  <si>
    <t>2ml:8mg×1支</t>
  </si>
  <si>
    <t>安瓿瓶</t>
  </si>
  <si>
    <t>国药准字H20064772</t>
  </si>
  <si>
    <t>亚邦医药股份有限公司</t>
  </si>
  <si>
    <t>XN07XXX140B002010203422</t>
  </si>
  <si>
    <t>小牛血去蛋白提取物注射液</t>
  </si>
  <si>
    <t>5ml:0.2g</t>
  </si>
  <si>
    <t>5ml:0.2g×1支</t>
  </si>
  <si>
    <t>国药准字H22025634</t>
  </si>
  <si>
    <t>通化惠康生物制药有限公司</t>
  </si>
  <si>
    <t>XS01BCX230G010010484190</t>
  </si>
  <si>
    <t>溴芬酸钠滴眼液</t>
  </si>
  <si>
    <t>眼用制剂</t>
  </si>
  <si>
    <r>
      <rPr>
        <sz val="10"/>
        <rFont val="仿宋"/>
        <charset val="134"/>
      </rPr>
      <t>0.1%(0.4ml:0.4mg,按C</t>
    </r>
    <r>
      <rPr>
        <sz val="10"/>
        <rFont val="Calibri"/>
        <charset val="134"/>
      </rPr>
      <t>₁₅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₁₁</t>
    </r>
    <r>
      <rPr>
        <sz val="10"/>
        <rFont val="仿宋"/>
        <charset val="134"/>
      </rPr>
      <t>BrNNaO</t>
    </r>
    <r>
      <rPr>
        <sz val="10"/>
        <rFont val="Calibri"/>
        <charset val="134"/>
      </rPr>
      <t>₃•</t>
    </r>
    <r>
      <rPr>
        <sz val="10"/>
        <rFont val="仿宋"/>
        <charset val="134"/>
      </rPr>
      <t>11/2H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O计)</t>
    </r>
  </si>
  <si>
    <r>
      <rPr>
        <sz val="10"/>
        <rFont val="仿宋"/>
        <charset val="134"/>
      </rPr>
      <t>0.1%(0.4ml:0.4mg,按C</t>
    </r>
    <r>
      <rPr>
        <sz val="10"/>
        <rFont val="Calibri"/>
        <charset val="134"/>
      </rPr>
      <t>₁₅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₁₁</t>
    </r>
    <r>
      <rPr>
        <sz val="10"/>
        <rFont val="仿宋"/>
        <charset val="134"/>
      </rPr>
      <t>BrNNaO</t>
    </r>
    <r>
      <rPr>
        <sz val="10"/>
        <rFont val="Calibri"/>
        <charset val="134"/>
      </rPr>
      <t>₃•</t>
    </r>
    <r>
      <rPr>
        <sz val="10"/>
        <rFont val="仿宋"/>
        <charset val="134"/>
      </rPr>
      <t>11/2H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O计)×8支/盒</t>
    </r>
  </si>
  <si>
    <t>低密度聚乙烯药用单剂量滴眼剂瓶</t>
  </si>
  <si>
    <t>国药准字H20247205</t>
  </si>
  <si>
    <t>四川禾亿制药有限公司</t>
  </si>
  <si>
    <t>武汉先路医药科技股份有限公司</t>
  </si>
  <si>
    <t>XD01AEA039T001010184160</t>
  </si>
  <si>
    <t>盐酸阿莫罗芬搽剂</t>
  </si>
  <si>
    <t>搽剂</t>
  </si>
  <si>
    <r>
      <rPr>
        <sz val="10"/>
        <rFont val="仿宋"/>
        <charset val="134"/>
      </rPr>
      <t>5%(5ml:250mg)(按C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₃₅</t>
    </r>
    <r>
      <rPr>
        <sz val="10"/>
        <rFont val="仿宋"/>
        <charset val="134"/>
      </rPr>
      <t>NO计)</t>
    </r>
  </si>
  <si>
    <r>
      <rPr>
        <sz val="10"/>
        <rFont val="仿宋"/>
        <charset val="134"/>
      </rPr>
      <t>5%(5ml:250mg)(按C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₃₅</t>
    </r>
    <r>
      <rPr>
        <sz val="10"/>
        <rFont val="仿宋"/>
        <charset val="134"/>
      </rPr>
      <t>NO计)×1瓶/盒</t>
    </r>
  </si>
  <si>
    <t>钠钙玻璃模制药瓶(棕色);组合瓶盖内含涂布棒。</t>
  </si>
  <si>
    <t>国药准字H20254474</t>
  </si>
  <si>
    <t>浙江赛默制药有限公司</t>
  </si>
  <si>
    <t>药探探（武汉）药业有限公司</t>
  </si>
  <si>
    <t>XJ01AAD193A001010303225</t>
  </si>
  <si>
    <t>盐酸多西环素片</t>
  </si>
  <si>
    <t>按C22H24N2O8计算0.1g</t>
  </si>
  <si>
    <t>按C22H24N2O8计算0.1g×24片/盒</t>
  </si>
  <si>
    <t>国药准字H41021958</t>
  </si>
  <si>
    <t>XC07AGL005B002010284413</t>
  </si>
  <si>
    <t>盐酸拉贝洛尔注射液</t>
  </si>
  <si>
    <t>20ml:100mg</t>
  </si>
  <si>
    <t>20ml:100mg×1支</t>
  </si>
  <si>
    <t>中硼硅玻璃安瓿</t>
  </si>
  <si>
    <t>国药准字H20254905</t>
  </si>
  <si>
    <t>江苏苏中药业集团生物制药有限公司</t>
  </si>
  <si>
    <t>南京海科瑞医药科技有限公司</t>
  </si>
  <si>
    <t>XC07AGL005B002020284413</t>
  </si>
  <si>
    <t>10ml:50mg</t>
  </si>
  <si>
    <t>10ml:50mg×1支</t>
  </si>
  <si>
    <t>国药准字H20254906</t>
  </si>
  <si>
    <t>河南省</t>
  </si>
  <si>
    <t>XS01AXQ022G010010100315</t>
  </si>
  <si>
    <t>盐酸羟苄唑滴眼液</t>
  </si>
  <si>
    <t>滴眼剂</t>
  </si>
  <si>
    <t>8ml:8mg(每瓶8ml)</t>
  </si>
  <si>
    <t>8ml:8mg(每瓶8ml)×1瓶/盒</t>
  </si>
  <si>
    <t>塑料滴眼液瓶</t>
  </si>
  <si>
    <t>国药准字H44024632</t>
  </si>
  <si>
    <t>广东南国药业有限公司</t>
  </si>
  <si>
    <t>XN02AXQ147B002010103087</t>
  </si>
  <si>
    <t>盐酸曲马多氯化钠注射液</t>
  </si>
  <si>
    <t>100ml:盐酸曲马多100mg与氯化钠0.9g</t>
  </si>
  <si>
    <t>100ml:盐酸曲马多100mg与氯化钠0.9g×1瓶</t>
  </si>
  <si>
    <t>注射液用卤化丁基橡胶塞与钠钙玻璃输液瓶</t>
  </si>
  <si>
    <t>国药准字H20040765</t>
  </si>
  <si>
    <t>许昌未来制药有限责任公司</t>
  </si>
  <si>
    <t>XM03BXT046X001010102181</t>
  </si>
  <si>
    <t>盐酸替扎尼定口服溶液</t>
  </si>
  <si>
    <r>
      <rPr>
        <sz val="10"/>
        <rFont val="仿宋"/>
        <charset val="134"/>
      </rPr>
      <t>100ml:40mg(按C</t>
    </r>
    <r>
      <rPr>
        <sz val="10"/>
        <rFont val="Calibri"/>
        <charset val="134"/>
      </rPr>
      <t>₉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₈</t>
    </r>
    <r>
      <rPr>
        <sz val="10"/>
        <rFont val="仿宋"/>
        <charset val="134"/>
      </rPr>
      <t>ClN</t>
    </r>
    <r>
      <rPr>
        <sz val="10"/>
        <rFont val="Calibri"/>
        <charset val="134"/>
      </rPr>
      <t>₅</t>
    </r>
    <r>
      <rPr>
        <sz val="10"/>
        <rFont val="仿宋"/>
        <charset val="134"/>
      </rPr>
      <t>S计)</t>
    </r>
  </si>
  <si>
    <r>
      <rPr>
        <sz val="10"/>
        <rFont val="仿宋"/>
        <charset val="134"/>
      </rPr>
      <t>100ml:40mg(按C</t>
    </r>
    <r>
      <rPr>
        <sz val="10"/>
        <rFont val="Calibri"/>
        <charset val="134"/>
      </rPr>
      <t>₉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₈</t>
    </r>
    <r>
      <rPr>
        <sz val="10"/>
        <rFont val="仿宋"/>
        <charset val="134"/>
      </rPr>
      <t>ClN</t>
    </r>
    <r>
      <rPr>
        <sz val="10"/>
        <rFont val="Calibri"/>
        <charset val="134"/>
      </rPr>
      <t>₅</t>
    </r>
    <r>
      <rPr>
        <sz val="10"/>
        <rFont val="仿宋"/>
        <charset val="134"/>
      </rPr>
      <t>S计)×1瓶/盒</t>
    </r>
  </si>
  <si>
    <t>口服液体药用聚酯瓶包装。附带聚乙烯口服给药器、口服药用低密度聚乙烯瓶塞和口服液体药用聚丙烯量杯。</t>
  </si>
  <si>
    <t>国药准字H20250043</t>
  </si>
  <si>
    <t>四川科瑞德制药股份有限公司</t>
  </si>
  <si>
    <t>XC08DAW027A001010101437</t>
  </si>
  <si>
    <t>盐酸维拉帕米片</t>
  </si>
  <si>
    <t>40mg</t>
  </si>
  <si>
    <t>40mg×30片/瓶</t>
  </si>
  <si>
    <t>国药准字H32020237</t>
  </si>
  <si>
    <t>XM03BXY112A001010302294</t>
  </si>
  <si>
    <t>盐酸乙哌立松片</t>
  </si>
  <si>
    <t>片剂(薄膜衣片)</t>
  </si>
  <si>
    <t>50mg×30片/盒</t>
  </si>
  <si>
    <t>聚氯乙烯固体药用硬片/药用铝箔</t>
  </si>
  <si>
    <t>国药准字H20040106</t>
  </si>
  <si>
    <t>国药集团宜宾制药有限责任公司</t>
  </si>
  <si>
    <t>XS01AEZ074G010020104127</t>
  </si>
  <si>
    <t>盐酸左氧氟沙星滴眼液</t>
  </si>
  <si>
    <t>0.3%(按C18H20FN3O4计算)(8ml)</t>
  </si>
  <si>
    <t>0.3%(按C18H20FN3O4计算)(8ml)×1支/盒</t>
  </si>
  <si>
    <t>低密度聚乙烯药用滴眼剂瓶</t>
  </si>
  <si>
    <t>国药准字H20103569</t>
  </si>
  <si>
    <t>XS01BAQ082G012010185448</t>
  </si>
  <si>
    <t>眼内注射用曲安奈德</t>
  </si>
  <si>
    <t>40mg×1瓶/盒</t>
  </si>
  <si>
    <t>中硼硅玻璃管制注射剂瓶、注射制剂用氯化丁基橡胶塞</t>
  </si>
  <si>
    <t>国药准字HJ20250087</t>
  </si>
  <si>
    <t>Yung Shin Pharmaceutical Ind.Co.,Ltd.Taichung Youth Factory</t>
  </si>
  <si>
    <t>科园信海（北京）医疗用品贸易有限公司</t>
  </si>
  <si>
    <t>XL01FXY369B002010185476</t>
  </si>
  <si>
    <t>伊匹木单抗N01注射液</t>
  </si>
  <si>
    <t>50mg(10ml)/瓶</t>
  </si>
  <si>
    <t>50mg(10ml)/瓶×1瓶/盒</t>
  </si>
  <si>
    <t>西林瓶装(由中硼硅玻璃管制注射剂瓶、注射制剂用氯化丁基橡胶塞、注射制剂瓶用铝塑组合盖组成)</t>
  </si>
  <si>
    <t>国药准字S20250070</t>
  </si>
  <si>
    <t>信达生物制药(苏州)有限公司</t>
  </si>
  <si>
    <t>信达生物医药科技（杭州）有限公司</t>
  </si>
  <si>
    <t>XA09AAY102E005010302253</t>
  </si>
  <si>
    <t>胰酶肠溶胶囊</t>
  </si>
  <si>
    <t>肠溶胶囊</t>
  </si>
  <si>
    <t>0.15g×36粒/盒</t>
  </si>
  <si>
    <t>药用PVC硬片/药品包装用PTP铝箔泡罩包装</t>
  </si>
  <si>
    <t>国药准字H20043650</t>
  </si>
  <si>
    <t>四川顺生制药有限公司</t>
  </si>
  <si>
    <t>XV04CWY290Y001010100710</t>
  </si>
  <si>
    <t>乙型肝炎病毒、丙型肝炎病毒、人类免疫缺陷病毒(1＋2型)核酸检测试剂盒(PCR-荧光法)</t>
  </si>
  <si>
    <t>96测试/盒</t>
  </si>
  <si>
    <t>96测试/盒×1盒</t>
  </si>
  <si>
    <t>PP/PE</t>
  </si>
  <si>
    <t>国药准字S20220004</t>
  </si>
  <si>
    <t>苏州天隆生物科技有限公司</t>
  </si>
  <si>
    <t>上海科华生物工程股份有限公司</t>
  </si>
  <si>
    <t>XV04CWY290Y001020100710</t>
  </si>
  <si>
    <t>48测试/盒</t>
  </si>
  <si>
    <t>48测试/盒×1盒</t>
  </si>
  <si>
    <t>XV04CWY296Y003010178656</t>
  </si>
  <si>
    <t>乙型肝炎病毒表面抗原诊断试剂盒(酶联免疫法)</t>
  </si>
  <si>
    <t>诊断试剂盒</t>
  </si>
  <si>
    <t>国药准字SJ20150007</t>
  </si>
  <si>
    <t>XR05XXY217N001010102270</t>
  </si>
  <si>
    <t>愈酚喷托异丙嗪颗粒</t>
  </si>
  <si>
    <t>5g</t>
  </si>
  <si>
    <t>5g×10包/盒</t>
  </si>
  <si>
    <t>国药准字H51023970</t>
  </si>
  <si>
    <t>XG03GBC093B002020182385</t>
  </si>
  <si>
    <t>重组人促卵泡激素注射液</t>
  </si>
  <si>
    <t>58.5μg(900IU)</t>
  </si>
  <si>
    <t>58.5μg(900IU)×1支/盒</t>
  </si>
  <si>
    <t>预灌封卡式瓶组合件(预充注射笔用中硼硅玻璃套筒、预充注射笔用含垫片铝盖2)和预充注射笔用溴化丁基橡胶活塞。</t>
  </si>
  <si>
    <t>国药准字S20250064</t>
  </si>
  <si>
    <t>康宁杰瑞(吉林)生物科技有限公司</t>
  </si>
  <si>
    <t>康宁杰瑞（吉林）生物科技有限公司</t>
  </si>
  <si>
    <t>XN03AGB140B001010102049</t>
  </si>
  <si>
    <t>注射用丙戊酸钠</t>
  </si>
  <si>
    <t>0.4g</t>
  </si>
  <si>
    <t>0.4g×1瓶</t>
  </si>
  <si>
    <t>西林瓶</t>
  </si>
  <si>
    <t>国药准字H20084540</t>
  </si>
  <si>
    <t>XJ01XDJ070B001010101807</t>
  </si>
  <si>
    <t>注射用甲硝唑磷酸二钠</t>
  </si>
  <si>
    <t>0.915g</t>
  </si>
  <si>
    <t>0.915g×1瓶</t>
  </si>
  <si>
    <t>国药准字H20066964</t>
  </si>
  <si>
    <t>湖北荷普药业有限公司</t>
  </si>
  <si>
    <t>湖北荷普药业股份有限公司</t>
  </si>
  <si>
    <t>XN02BAJ129B001010101807</t>
  </si>
  <si>
    <t>注射用精氨酸阿司匹林</t>
  </si>
  <si>
    <t>0.5g</t>
  </si>
  <si>
    <t>0.5g×1瓶</t>
  </si>
  <si>
    <t>国药准字H20065357</t>
  </si>
  <si>
    <t>XC01EAQ015B001010203170</t>
  </si>
  <si>
    <t>注射用前列地尔</t>
  </si>
  <si>
    <t>20μg</t>
  </si>
  <si>
    <t>20μg×1支/盒</t>
  </si>
  <si>
    <t>低硼硅玻璃管制注射剂瓶、卤化丁基橡胶塞包装</t>
  </si>
  <si>
    <t>国药准字H41024186</t>
  </si>
  <si>
    <t>南阳普康恒旺药业有限公司</t>
  </si>
  <si>
    <t>XJ01DBT074B001010103009</t>
  </si>
  <si>
    <t>注射用头孢拉定</t>
  </si>
  <si>
    <t>0.5g×1支/盒</t>
  </si>
  <si>
    <t>钠钙玻璃模制注射剂瓶装</t>
  </si>
  <si>
    <t>国药准字H20043050</t>
  </si>
  <si>
    <t>郑州豫港之星制药有限公司</t>
  </si>
  <si>
    <t>XA02BAL050B001020201929</t>
  </si>
  <si>
    <t>注射用盐酸雷尼替丁</t>
  </si>
  <si>
    <t>冻干粉针剂</t>
  </si>
  <si>
    <t>50mg×1瓶</t>
  </si>
  <si>
    <t>低硼硅玻璃管制注射剂瓶</t>
  </si>
  <si>
    <t>国药准字H20060457</t>
  </si>
  <si>
    <t>湖北长联杜勒制药有限公司</t>
  </si>
  <si>
    <t>XA02BAL050B001010201929</t>
  </si>
  <si>
    <t>100mg</t>
  </si>
  <si>
    <t>100mg×1瓶</t>
  </si>
  <si>
    <t>国药准字H20060458</t>
  </si>
  <si>
    <t>XJ06BAZ053B014010100755</t>
  </si>
  <si>
    <t>组织胺人免疫球蛋白</t>
  </si>
  <si>
    <t>冻干粉针</t>
  </si>
  <si>
    <t>12mg(2ml)/瓶</t>
  </si>
  <si>
    <t>12mg(2ml)/瓶×1瓶/盒</t>
  </si>
  <si>
    <t>硼硅玻璃管制注射剂瓶及丁基橡胶塞</t>
  </si>
  <si>
    <t>国药准字S10980032</t>
  </si>
  <si>
    <t>国药集团上海血液制品有限公司</t>
  </si>
  <si>
    <t>新增包装挂网</t>
  </si>
  <si>
    <t>XR05XXA179X001010204511</t>
  </si>
  <si>
    <t>氨咖愈敏溶液</t>
  </si>
  <si>
    <t>60ml/瓶</t>
  </si>
  <si>
    <t>60ml/瓶×2瓶/盒</t>
  </si>
  <si>
    <t>棕色玻璃瓶装</t>
  </si>
  <si>
    <t>国药准字H20013384</t>
  </si>
  <si>
    <t>杭州娃哈哈医药保健品有限公司</t>
  </si>
  <si>
    <t>XD07ACF095F002030201955</t>
  </si>
  <si>
    <t>丙酸氟替卡松乳膏</t>
  </si>
  <si>
    <t>0.05%(15g:7.5mg)</t>
  </si>
  <si>
    <t>0.05%(15g:7.5mg)×2支/盒</t>
  </si>
  <si>
    <t>铝质药用软膏管包装</t>
  </si>
  <si>
    <t>国药准字H20173346</t>
  </si>
  <si>
    <t>XA10BDD366A010010283343</t>
  </si>
  <si>
    <t>达格列净二甲双胍缓释片(I)</t>
  </si>
  <si>
    <t>缓释片</t>
  </si>
  <si>
    <r>
      <rPr>
        <sz val="10"/>
        <rFont val="仿宋"/>
        <charset val="134"/>
      </rPr>
      <t>每片含达格列净10mg(按C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₂₅</t>
    </r>
    <r>
      <rPr>
        <sz val="10"/>
        <rFont val="仿宋"/>
        <charset val="134"/>
      </rPr>
      <t>ClO</t>
    </r>
    <r>
      <rPr>
        <sz val="10"/>
        <rFont val="Calibri"/>
        <charset val="134"/>
      </rPr>
      <t>₆</t>
    </r>
    <r>
      <rPr>
        <sz val="10"/>
        <rFont val="仿宋"/>
        <charset val="134"/>
      </rPr>
      <t>计)和盐酸二甲双胍1000mg</t>
    </r>
  </si>
  <si>
    <r>
      <rPr>
        <sz val="10"/>
        <rFont val="仿宋"/>
        <charset val="134"/>
      </rPr>
      <t>每片含达格列净10mg(按C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₂₅</t>
    </r>
    <r>
      <rPr>
        <sz val="10"/>
        <rFont val="仿宋"/>
        <charset val="134"/>
      </rPr>
      <t>ClO</t>
    </r>
    <r>
      <rPr>
        <sz val="10"/>
        <rFont val="Calibri"/>
        <charset val="134"/>
      </rPr>
      <t>₆</t>
    </r>
    <r>
      <rPr>
        <sz val="10"/>
        <rFont val="仿宋"/>
        <charset val="134"/>
      </rPr>
      <t>计)和盐酸二甲双胍1000mg×7片/瓶</t>
    </r>
  </si>
  <si>
    <t>国药准字H20253855</t>
  </si>
  <si>
    <t>以岭万洲国际制药有限公司</t>
  </si>
  <si>
    <t>南京方生和医药科技有限公司</t>
  </si>
  <si>
    <t>XA07FAD090N001010101161</t>
  </si>
  <si>
    <t>地衣芽孢杆菌活菌颗粒</t>
  </si>
  <si>
    <t>0.5g(5亿活菌)</t>
  </si>
  <si>
    <t>0.5g(5亿活菌)×12袋/盒</t>
  </si>
  <si>
    <t>铝塑复合膜</t>
  </si>
  <si>
    <t>国药准字S20073008</t>
  </si>
  <si>
    <t>东北制药集团沈阳第一制药有限公司</t>
  </si>
  <si>
    <t>XB03AAF611E001010303548</t>
  </si>
  <si>
    <t>富马酸亚铁胶囊</t>
  </si>
  <si>
    <t>0.2g×24粒/盒</t>
  </si>
  <si>
    <t>国药准字H22021402</t>
  </si>
  <si>
    <t>四平正和制药有限公司</t>
  </si>
  <si>
    <t>XJ06AAP062B001010305348</t>
  </si>
  <si>
    <t>破伤风抗毒素</t>
  </si>
  <si>
    <t>0.75ml,1500IU/支</t>
  </si>
  <si>
    <t>0.75ml,1500IU/支×1瓶</t>
  </si>
  <si>
    <t>中硼硅玻璃管制注射剂瓶,注射液用覆聚乙烯-四氟乙烯膜溴化丁基橡胶塞</t>
  </si>
  <si>
    <t>国药准字S20247010</t>
  </si>
  <si>
    <t>江西生物制品研究所股份有限公司</t>
  </si>
  <si>
    <t>XC10AAP086A001010300745</t>
  </si>
  <si>
    <t>普伐他汀钠片</t>
  </si>
  <si>
    <t>10mg</t>
  </si>
  <si>
    <t>10mg×28片/盒</t>
  </si>
  <si>
    <t>聚氯乙烯固体药用硬片,药用铝箔</t>
  </si>
  <si>
    <t>国药准字H20040100</t>
  </si>
  <si>
    <t>第一三共制药(上海)有限公司</t>
  </si>
  <si>
    <t>第一三共制药（上海）有限公司</t>
  </si>
  <si>
    <t>XC10AAP086A001020300745</t>
  </si>
  <si>
    <t>20mg×28片/盒</t>
  </si>
  <si>
    <t>国药准字H20040101</t>
  </si>
  <si>
    <t>XC10AAP086A001030300745</t>
  </si>
  <si>
    <t>40mg×28片/盒</t>
  </si>
  <si>
    <t>国药准字H20060271</t>
  </si>
  <si>
    <t>XA11CCW047E002010205360</t>
  </si>
  <si>
    <t>维生素D2软胶囊</t>
  </si>
  <si>
    <t>0.25mg(1万单位)</t>
  </si>
  <si>
    <t>0.25mg(1万单位)×7粒/瓶</t>
  </si>
  <si>
    <t>塑瓶包装</t>
  </si>
  <si>
    <t>国药准字H36021226</t>
  </si>
  <si>
    <t>江西天之海药业股份有限公司</t>
  </si>
  <si>
    <t>青海省</t>
  </si>
  <si>
    <t>XA11CCW047E002010405360</t>
  </si>
  <si>
    <t>0.25mg(1万单位)×14粒/瓶</t>
  </si>
  <si>
    <t>XA11CCW047E002010200144</t>
  </si>
  <si>
    <t>0.25mg(1万单位)×15粒/盒</t>
  </si>
  <si>
    <t>铝塑泡罩包装</t>
  </si>
  <si>
    <t>国药准字H11020642</t>
  </si>
  <si>
    <t>XA11CCW047E002011401564</t>
  </si>
  <si>
    <t>0.125mg(5000单位)</t>
  </si>
  <si>
    <t>0.125mg(5000单位)×72粒/盒</t>
  </si>
  <si>
    <t>国药准字H32023837</t>
  </si>
  <si>
    <t>南京海鲸药业股份有限公司</t>
  </si>
  <si>
    <t>XJ05ABF003A006020401828</t>
  </si>
  <si>
    <t>盐酸伐昔洛韦分散片</t>
  </si>
  <si>
    <t>分散片</t>
  </si>
  <si>
    <t>0.3g</t>
  </si>
  <si>
    <t>0.3g×8片/盒</t>
  </si>
  <si>
    <t>双铝包装</t>
  </si>
  <si>
    <t>国药准字H20050096</t>
  </si>
  <si>
    <t>湖北科益药业股份有限公司</t>
  </si>
  <si>
    <t>新增规格挂网</t>
  </si>
  <si>
    <t>XR05XXA179X001050100067</t>
  </si>
  <si>
    <t>复方,每瓶装80毫升。</t>
  </si>
  <si>
    <t>复方,每瓶装80毫升。×1瓶</t>
  </si>
  <si>
    <t>国药准字H20073589</t>
  </si>
  <si>
    <t>北京九龙制药有限公司</t>
  </si>
  <si>
    <t>XD07ACF095F002020104735</t>
  </si>
  <si>
    <t>0.05%(每支装20g)</t>
  </si>
  <si>
    <t>0.05%(每支装20g)×1支</t>
  </si>
  <si>
    <t>国药准字H20103337</t>
  </si>
  <si>
    <t>浙江仙琚制药股份有限公司</t>
  </si>
  <si>
    <t>XB05BAF703B002020106932</t>
  </si>
  <si>
    <t>复方氨基酸注射液(14AA-SF)</t>
  </si>
  <si>
    <t>100ml:8.48g(总氨基酸)</t>
  </si>
  <si>
    <t>100ml:8.48g(总氨基酸)×1瓶</t>
  </si>
  <si>
    <t>玻璃输液瓶</t>
  </si>
  <si>
    <t>国药准字H20247093</t>
  </si>
  <si>
    <t>湖北一半天制药有限公司</t>
  </si>
  <si>
    <t>XB05BAF703B002030106932</t>
  </si>
  <si>
    <t>500ml:42.4g(总氨基酸)</t>
  </si>
  <si>
    <t>500ml:42.4g(总氨基酸)×1瓶</t>
  </si>
  <si>
    <t>国药准字H20247101</t>
  </si>
  <si>
    <t>XB05BAF703B002020100475</t>
  </si>
  <si>
    <t>钠钙玻璃输液瓶和注射液用卤化丁基橡胶塞(溴化)</t>
  </si>
  <si>
    <t>国药准字H20258224</t>
  </si>
  <si>
    <t>广州绿十字制药股份有限公司</t>
  </si>
  <si>
    <t>广州绿十字制药有限公司</t>
  </si>
  <si>
    <t>XS01AAH016G004010104127</t>
  </si>
  <si>
    <t>红霉素眼膏</t>
  </si>
  <si>
    <t>眼膏剂</t>
  </si>
  <si>
    <t>0.5%(2.5克/支)</t>
  </si>
  <si>
    <t>0.5%(2.5克/支)×1支/盒</t>
  </si>
  <si>
    <t>国药准字H37022025</t>
  </si>
  <si>
    <t>XS01AAH016G004020200146</t>
  </si>
  <si>
    <t>4g:20mg(0.5%)</t>
  </si>
  <si>
    <t>4g:20mg(0.5%)×2支/盒</t>
  </si>
  <si>
    <t>国药准字H11021270</t>
  </si>
  <si>
    <t>北京双吉制药有限公司</t>
  </si>
  <si>
    <t>XA01ABJ159S006030104494</t>
  </si>
  <si>
    <t>聚维酮碘含漱液</t>
  </si>
  <si>
    <t>含漱液</t>
  </si>
  <si>
    <t>80ml</t>
  </si>
  <si>
    <t>80ml×1瓶</t>
  </si>
  <si>
    <t>国药准字H20061090</t>
  </si>
  <si>
    <t>杭州民生药业股份有限公司</t>
  </si>
  <si>
    <t>XA06AGK111S004030303219</t>
  </si>
  <si>
    <t>溶液剂(外用)</t>
  </si>
  <si>
    <t>每支20毫升</t>
  </si>
  <si>
    <t>每支20毫升×5支/盒</t>
  </si>
  <si>
    <t>药用低密度聚乙烯瓶</t>
  </si>
  <si>
    <t>国药准字H41025689</t>
  </si>
  <si>
    <t>XA06AGK111S004030503219</t>
  </si>
  <si>
    <t>每支20毫升×20支/盒</t>
  </si>
  <si>
    <t>XA06AGK111S004030403219</t>
  </si>
  <si>
    <t>每支20毫升×1支/盒</t>
  </si>
  <si>
    <t>XA07BCM081X002020101554</t>
  </si>
  <si>
    <t>150ml:15g</t>
  </si>
  <si>
    <t>150ml:15g×1瓶/盒</t>
  </si>
  <si>
    <t>国药准字H20060834</t>
  </si>
  <si>
    <t>南京白敬宇制药有限责任公司</t>
  </si>
  <si>
    <t>XJ06BBP063B001020104445</t>
  </si>
  <si>
    <t>破伤风人免疫球蛋白</t>
  </si>
  <si>
    <t>250IU/支(2.5ml),每支含破伤风抗体效价250IU,破伤风抗体效价不低于100IU/ml</t>
  </si>
  <si>
    <t>250IU/支(2.5ml),每支含破伤风抗体效价250IU,破伤风抗体效价不低于100IU/ml×1支/盒</t>
  </si>
  <si>
    <t>预灌封注射器,氯化丁基橡胶活塞</t>
  </si>
  <si>
    <t>国药准字S20202000</t>
  </si>
  <si>
    <t>同路生物制药有限公司</t>
  </si>
  <si>
    <t>XB05BBP072B002160204145</t>
  </si>
  <si>
    <t>葡萄糖注射液</t>
  </si>
  <si>
    <t>100ml:50g</t>
  </si>
  <si>
    <t>100ml:50g×1袋</t>
  </si>
  <si>
    <t>直立式聚丙烯输液袋双阀易折式</t>
  </si>
  <si>
    <t>国药准字H20258236</t>
  </si>
  <si>
    <t>XB05BBP072B002160104145</t>
  </si>
  <si>
    <t>三层共挤输液用袋双阀易折式</t>
  </si>
  <si>
    <t>XB05AAR021B002050102055</t>
  </si>
  <si>
    <t>人血白蛋白</t>
  </si>
  <si>
    <t>注射剂(注射液)</t>
  </si>
  <si>
    <t>5g/瓶(20%,25ml)</t>
  </si>
  <si>
    <t>5g/瓶(20%,25ml)×1瓶/盒</t>
  </si>
  <si>
    <t>中硼硅玻璃模制注射剂瓶及注射用卤化丁基橡胶塞包装</t>
  </si>
  <si>
    <t>国药准字S10940025</t>
  </si>
  <si>
    <t>成都蓉生药业有限责任公司</t>
  </si>
  <si>
    <t>XA10BJS279B002050178997</t>
  </si>
  <si>
    <t>司美格鲁肽注射液</t>
  </si>
  <si>
    <t>0.68mg/ml,1.5ml</t>
  </si>
  <si>
    <t>0.68mg/ml,1.5ml×1支/盒</t>
  </si>
  <si>
    <t>本品为一次性预填充注射笔,由笔式注射器和装有1.5ml或3ml液体的笔芯组成。笔芯由1型玻璃制成,笔芯的一端由橡胶活塞(氯化丁基橡胶)封闭,另一端插入带有橡胶垫片(溴化丁基/聚异戊二烯)的铝盖。该注射</t>
  </si>
  <si>
    <t>国药准字SJ20240024</t>
  </si>
  <si>
    <t>Novo Nordisk A/S</t>
  </si>
  <si>
    <t>诺和诺德（中国）制药有限公司</t>
  </si>
  <si>
    <t>XA10BJS279B002040178997</t>
  </si>
  <si>
    <t>1.34mg/ml,1.5ml</t>
  </si>
  <si>
    <t>1.34mg/ml,1.5ml×1支/盒</t>
  </si>
  <si>
    <t>国药准字SJ20240023</t>
  </si>
  <si>
    <t>XA11HAW049E002030104052</t>
  </si>
  <si>
    <t>维生素E软胶囊(天然型)</t>
  </si>
  <si>
    <t>0.1g×30粒/盒</t>
  </si>
  <si>
    <t>国药准字H20043134</t>
  </si>
  <si>
    <t>青岛双鲸药业股份有限公司</t>
  </si>
  <si>
    <t>XD01ACY162F002020205277</t>
  </si>
  <si>
    <t>硝酸益康唑乳膏</t>
  </si>
  <si>
    <t>20g</t>
  </si>
  <si>
    <t>20g×2支/盒</t>
  </si>
  <si>
    <t>国药准字H36020027</t>
  </si>
  <si>
    <t>XS01AAJ123G004010104127</t>
  </si>
  <si>
    <t>盐酸金霉素眼膏</t>
  </si>
  <si>
    <t>国药准字H37021990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</si>
</sst>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7"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9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6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8.5" defaultRowHeight="12"/>
  <cols>
    <col min="1" max="1" width="6" style="3" customWidth="1"/>
    <col min="2" max="2" width="11.9083333333333" style="3" customWidth="1"/>
    <col min="3" max="3" width="20.75" style="3" customWidth="1"/>
    <col min="4" max="4" width="17.6333333333333" style="3" customWidth="1"/>
    <col min="5" max="5" width="8.5" style="3" customWidth="1"/>
    <col min="6" max="6" width="10.725" style="3" customWidth="1"/>
    <col min="7" max="28" width="8.5" style="3" customWidth="1"/>
    <col min="29" max="29" width="5.63333333333333" style="3" customWidth="1"/>
    <col min="30" max="16343" width="8.5" style="3" customWidth="1"/>
    <col min="16344" max="16384" width="8.5" style="3"/>
  </cols>
  <sheetData>
    <row r="1" s="1" customFormat="1" ht="23" customHeight="1" spans="1:29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="1" customFormat="1" ht="45" customHeight="1" spans="1:2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ht="40" customHeight="1" spans="1:2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9" t="s">
        <v>28</v>
      </c>
      <c r="AB3" s="10" t="s">
        <v>29</v>
      </c>
      <c r="AC3" s="11" t="s">
        <v>30</v>
      </c>
    </row>
    <row r="4" s="2" customFormat="1" ht="20" customHeight="1" spans="1:29">
      <c r="A4" s="12">
        <v>1</v>
      </c>
      <c r="B4" s="13" t="s">
        <v>31</v>
      </c>
      <c r="C4" s="13" t="s">
        <v>32</v>
      </c>
      <c r="D4" s="13" t="s">
        <v>33</v>
      </c>
      <c r="E4" s="13" t="s">
        <v>34</v>
      </c>
      <c r="F4" s="13" t="s">
        <v>35</v>
      </c>
      <c r="G4" s="13" t="s">
        <v>36</v>
      </c>
      <c r="H4" s="13" t="s">
        <v>37</v>
      </c>
      <c r="I4" s="13">
        <v>14</v>
      </c>
      <c r="J4" s="13" t="s">
        <v>38</v>
      </c>
      <c r="K4" s="13" t="s">
        <v>39</v>
      </c>
      <c r="L4" s="13" t="s">
        <v>39</v>
      </c>
      <c r="M4" s="13" t="s">
        <v>40</v>
      </c>
      <c r="N4" s="13">
        <v>14</v>
      </c>
      <c r="O4" s="13">
        <v>13.81</v>
      </c>
      <c r="P4" s="13">
        <v>1.0862</v>
      </c>
      <c r="Q4" s="13" t="s">
        <v>41</v>
      </c>
      <c r="R4" s="13">
        <v>14</v>
      </c>
      <c r="S4" s="13">
        <v>13.81</v>
      </c>
      <c r="T4" s="13">
        <v>1.0862</v>
      </c>
      <c r="U4" s="13" t="s">
        <v>42</v>
      </c>
      <c r="V4" s="13">
        <v>14</v>
      </c>
      <c r="W4" s="13">
        <v>13.81</v>
      </c>
      <c r="X4" s="13">
        <v>1.0862</v>
      </c>
      <c r="Y4" s="13">
        <v>1.0862</v>
      </c>
      <c r="Z4" s="13">
        <v>13.81</v>
      </c>
      <c r="AA4" s="13">
        <f>ROUND(1.95^LOG(1/I4,2)*AB4,4)</f>
        <v>0.457</v>
      </c>
      <c r="AB4" s="13">
        <v>5.81</v>
      </c>
      <c r="AC4" s="14" t="s">
        <v>43</v>
      </c>
    </row>
    <row r="5" s="2" customFormat="1" ht="20" customHeight="1" spans="1:29">
      <c r="A5" s="12">
        <v>2</v>
      </c>
      <c r="B5" s="13" t="s">
        <v>31</v>
      </c>
      <c r="C5" s="13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3">
        <v>12</v>
      </c>
      <c r="J5" s="13" t="s">
        <v>50</v>
      </c>
      <c r="K5" s="13" t="s">
        <v>51</v>
      </c>
      <c r="L5" s="13" t="s">
        <v>51</v>
      </c>
      <c r="M5" s="13" t="s">
        <v>52</v>
      </c>
      <c r="N5" s="13">
        <v>12</v>
      </c>
      <c r="O5" s="13">
        <v>6</v>
      </c>
      <c r="P5" s="13">
        <v>0.5475</v>
      </c>
      <c r="Q5" s="13" t="s">
        <v>53</v>
      </c>
      <c r="R5" s="13">
        <v>12</v>
      </c>
      <c r="S5" s="13">
        <v>6</v>
      </c>
      <c r="T5" s="13">
        <v>0.5475</v>
      </c>
      <c r="U5" s="13" t="s">
        <v>42</v>
      </c>
      <c r="V5" s="13">
        <v>12</v>
      </c>
      <c r="W5" s="13">
        <v>6</v>
      </c>
      <c r="X5" s="13">
        <v>0.5475</v>
      </c>
      <c r="Y5" s="13">
        <v>0.5475</v>
      </c>
      <c r="Z5" s="13">
        <v>6</v>
      </c>
      <c r="AA5" s="13">
        <f>ROUND(1.95^LOG(1/I5,2)*AB5,4)</f>
        <v>0.0967</v>
      </c>
      <c r="AB5" s="13">
        <v>1.06</v>
      </c>
      <c r="AC5" s="14" t="s">
        <v>54</v>
      </c>
    </row>
    <row r="6" s="2" customFormat="1" ht="20" customHeight="1" spans="1:29">
      <c r="A6" s="12">
        <v>3</v>
      </c>
      <c r="B6" s="13" t="s">
        <v>31</v>
      </c>
      <c r="C6" s="13" t="s">
        <v>55</v>
      </c>
      <c r="D6" s="13" t="s">
        <v>45</v>
      </c>
      <c r="E6" s="13" t="s">
        <v>56</v>
      </c>
      <c r="F6" s="13" t="s">
        <v>47</v>
      </c>
      <c r="G6" s="13" t="s">
        <v>57</v>
      </c>
      <c r="H6" s="13" t="s">
        <v>37</v>
      </c>
      <c r="I6" s="13">
        <v>500</v>
      </c>
      <c r="J6" s="13" t="s">
        <v>58</v>
      </c>
      <c r="K6" s="13" t="s">
        <v>59</v>
      </c>
      <c r="L6" s="13" t="s">
        <v>59</v>
      </c>
      <c r="M6" s="13" t="s">
        <v>60</v>
      </c>
      <c r="N6" s="13">
        <v>500</v>
      </c>
      <c r="O6" s="13">
        <v>225</v>
      </c>
      <c r="P6" s="13">
        <v>0.5647</v>
      </c>
      <c r="Q6" s="13" t="s">
        <v>52</v>
      </c>
      <c r="R6" s="13">
        <v>500</v>
      </c>
      <c r="S6" s="13">
        <v>225</v>
      </c>
      <c r="T6" s="13">
        <v>0.5647</v>
      </c>
      <c r="U6" s="13" t="s">
        <v>61</v>
      </c>
      <c r="V6" s="13">
        <v>500</v>
      </c>
      <c r="W6" s="13">
        <v>225</v>
      </c>
      <c r="X6" s="13">
        <v>0.5647</v>
      </c>
      <c r="Y6" s="13">
        <v>0.5647</v>
      </c>
      <c r="Z6" s="13">
        <v>225.01</v>
      </c>
      <c r="AA6" s="13">
        <f>ROUND(1.95^LOG(1/I6,2)*AB6,4)</f>
        <v>0.1109</v>
      </c>
      <c r="AB6" s="13">
        <v>44.19</v>
      </c>
      <c r="AC6" s="14" t="s">
        <v>54</v>
      </c>
    </row>
    <row r="7" s="2" customFormat="1" ht="20" customHeight="1" spans="1:29">
      <c r="A7" s="12">
        <v>4</v>
      </c>
      <c r="B7" s="13" t="s">
        <v>31</v>
      </c>
      <c r="C7" s="13" t="s">
        <v>62</v>
      </c>
      <c r="D7" s="13" t="s">
        <v>63</v>
      </c>
      <c r="E7" s="13" t="s">
        <v>46</v>
      </c>
      <c r="F7" s="13" t="s">
        <v>64</v>
      </c>
      <c r="G7" s="13" t="s">
        <v>65</v>
      </c>
      <c r="H7" s="13" t="s">
        <v>66</v>
      </c>
      <c r="I7" s="13">
        <v>30</v>
      </c>
      <c r="J7" s="13" t="s">
        <v>67</v>
      </c>
      <c r="K7" s="13" t="s">
        <v>68</v>
      </c>
      <c r="L7" s="13" t="s">
        <v>68</v>
      </c>
      <c r="M7" s="13" t="s">
        <v>69</v>
      </c>
      <c r="N7" s="13">
        <v>30</v>
      </c>
      <c r="O7" s="13">
        <v>575</v>
      </c>
      <c r="P7" s="13">
        <v>21.702</v>
      </c>
      <c r="Q7" s="13" t="s">
        <v>70</v>
      </c>
      <c r="R7" s="13">
        <v>30</v>
      </c>
      <c r="S7" s="13">
        <v>575</v>
      </c>
      <c r="T7" s="13">
        <v>21.702</v>
      </c>
      <c r="U7" s="13" t="s">
        <v>71</v>
      </c>
      <c r="V7" s="13">
        <v>30</v>
      </c>
      <c r="W7" s="13">
        <v>575</v>
      </c>
      <c r="X7" s="13">
        <v>21.702</v>
      </c>
      <c r="Y7" s="13">
        <v>21.702</v>
      </c>
      <c r="Z7" s="13">
        <v>575</v>
      </c>
      <c r="AA7" s="13">
        <f>ROUND(1.95^LOG(1/I7,2)*AB7,4)</f>
        <v>21.702</v>
      </c>
      <c r="AB7" s="13">
        <v>575</v>
      </c>
      <c r="AC7" s="14" t="s">
        <v>54</v>
      </c>
    </row>
    <row r="8" s="2" customFormat="1" ht="20" customHeight="1" spans="1:29">
      <c r="A8" s="12">
        <v>5</v>
      </c>
      <c r="B8" s="13" t="s">
        <v>31</v>
      </c>
      <c r="C8" s="13" t="s">
        <v>72</v>
      </c>
      <c r="D8" s="13" t="s">
        <v>73</v>
      </c>
      <c r="E8" s="13" t="s">
        <v>74</v>
      </c>
      <c r="F8" s="13" t="s">
        <v>75</v>
      </c>
      <c r="G8" s="13" t="s">
        <v>76</v>
      </c>
      <c r="H8" s="13" t="s">
        <v>77</v>
      </c>
      <c r="I8" s="13">
        <v>1</v>
      </c>
      <c r="J8" s="13" t="s">
        <v>78</v>
      </c>
      <c r="K8" s="13" t="s">
        <v>79</v>
      </c>
      <c r="L8" s="13" t="s">
        <v>80</v>
      </c>
      <c r="M8" s="13" t="s">
        <v>70</v>
      </c>
      <c r="N8" s="13">
        <v>1</v>
      </c>
      <c r="O8" s="13">
        <v>189</v>
      </c>
      <c r="P8" s="13">
        <v>189</v>
      </c>
      <c r="Q8" s="13" t="s">
        <v>81</v>
      </c>
      <c r="R8" s="13">
        <v>1</v>
      </c>
      <c r="S8" s="13">
        <v>189</v>
      </c>
      <c r="T8" s="13">
        <v>189</v>
      </c>
      <c r="U8" s="13" t="s">
        <v>42</v>
      </c>
      <c r="V8" s="13">
        <v>1</v>
      </c>
      <c r="W8" s="13">
        <v>189</v>
      </c>
      <c r="X8" s="13">
        <v>189</v>
      </c>
      <c r="Y8" s="13">
        <v>189</v>
      </c>
      <c r="Z8" s="13">
        <v>189</v>
      </c>
      <c r="AA8" s="13">
        <f>ROUND(AB8/I8,4)</f>
        <v>189</v>
      </c>
      <c r="AB8" s="13">
        <v>189</v>
      </c>
      <c r="AC8" s="14" t="s">
        <v>54</v>
      </c>
    </row>
    <row r="9" s="2" customFormat="1" ht="20" customHeight="1" spans="1:29">
      <c r="A9" s="12">
        <v>6</v>
      </c>
      <c r="B9" s="13" t="s">
        <v>31</v>
      </c>
      <c r="C9" s="13" t="s">
        <v>82</v>
      </c>
      <c r="D9" s="13" t="s">
        <v>83</v>
      </c>
      <c r="E9" s="13" t="s">
        <v>84</v>
      </c>
      <c r="F9" s="13" t="s">
        <v>85</v>
      </c>
      <c r="G9" s="13" t="s">
        <v>86</v>
      </c>
      <c r="H9" s="13" t="s">
        <v>87</v>
      </c>
      <c r="I9" s="13">
        <v>1</v>
      </c>
      <c r="J9" s="13" t="s">
        <v>88</v>
      </c>
      <c r="K9" s="13" t="s">
        <v>89</v>
      </c>
      <c r="L9" s="13" t="s">
        <v>89</v>
      </c>
      <c r="M9" s="13" t="s">
        <v>90</v>
      </c>
      <c r="N9" s="13">
        <v>1</v>
      </c>
      <c r="O9" s="13">
        <v>20.8</v>
      </c>
      <c r="P9" s="13">
        <v>20.8</v>
      </c>
      <c r="Q9" s="13" t="s">
        <v>91</v>
      </c>
      <c r="R9" s="13">
        <v>1</v>
      </c>
      <c r="S9" s="13">
        <v>20.8</v>
      </c>
      <c r="T9" s="13">
        <v>20.8</v>
      </c>
      <c r="U9" s="13" t="s">
        <v>92</v>
      </c>
      <c r="V9" s="13">
        <v>1</v>
      </c>
      <c r="W9" s="13">
        <v>20.8</v>
      </c>
      <c r="X9" s="13">
        <v>20.8</v>
      </c>
      <c r="Y9" s="13">
        <v>20.8</v>
      </c>
      <c r="Z9" s="13">
        <v>20.8</v>
      </c>
      <c r="AA9" s="13">
        <f>ROUND(AB9/I9,4)</f>
        <v>20.8</v>
      </c>
      <c r="AB9" s="13">
        <v>20.8</v>
      </c>
      <c r="AC9" s="14" t="s">
        <v>54</v>
      </c>
    </row>
    <row r="10" s="2" customFormat="1" ht="20" customHeight="1" spans="1:29">
      <c r="A10" s="12">
        <v>7</v>
      </c>
      <c r="B10" s="13" t="s">
        <v>31</v>
      </c>
      <c r="C10" s="13" t="s">
        <v>93</v>
      </c>
      <c r="D10" s="13" t="s">
        <v>94</v>
      </c>
      <c r="E10" s="13" t="s">
        <v>46</v>
      </c>
      <c r="F10" s="13" t="s">
        <v>95</v>
      </c>
      <c r="G10" s="13" t="s">
        <v>96</v>
      </c>
      <c r="H10" s="13" t="s">
        <v>97</v>
      </c>
      <c r="I10" s="13">
        <v>100</v>
      </c>
      <c r="J10" s="13" t="s">
        <v>98</v>
      </c>
      <c r="K10" s="13" t="s">
        <v>99</v>
      </c>
      <c r="L10" s="13" t="s">
        <v>99</v>
      </c>
      <c r="M10" s="13" t="s">
        <v>71</v>
      </c>
      <c r="N10" s="13">
        <v>100</v>
      </c>
      <c r="O10" s="13">
        <v>229</v>
      </c>
      <c r="P10" s="13">
        <v>2.7095</v>
      </c>
      <c r="Q10" s="13" t="s">
        <v>100</v>
      </c>
      <c r="R10" s="13">
        <v>100</v>
      </c>
      <c r="S10" s="13">
        <v>229</v>
      </c>
      <c r="T10" s="13">
        <v>2.7095</v>
      </c>
      <c r="U10" s="13" t="s">
        <v>52</v>
      </c>
      <c r="V10" s="13">
        <v>100</v>
      </c>
      <c r="W10" s="13">
        <v>229</v>
      </c>
      <c r="X10" s="13">
        <v>2.7095</v>
      </c>
      <c r="Y10" s="13">
        <v>1.0885</v>
      </c>
      <c r="Z10" s="13">
        <v>92</v>
      </c>
      <c r="AA10" s="13">
        <f>ROUND(AB10/I10,4)</f>
        <v>0.1941</v>
      </c>
      <c r="AB10" s="13">
        <v>19.41</v>
      </c>
      <c r="AC10" s="14" t="s">
        <v>54</v>
      </c>
    </row>
    <row r="11" s="2" customFormat="1" ht="20" customHeight="1" spans="1:29">
      <c r="A11" s="12">
        <v>8</v>
      </c>
      <c r="B11" s="13" t="s">
        <v>31</v>
      </c>
      <c r="C11" s="13" t="s">
        <v>101</v>
      </c>
      <c r="D11" s="13" t="s">
        <v>102</v>
      </c>
      <c r="E11" s="13" t="s">
        <v>103</v>
      </c>
      <c r="F11" s="13" t="s">
        <v>104</v>
      </c>
      <c r="G11" s="13" t="s">
        <v>105</v>
      </c>
      <c r="H11" s="13" t="s">
        <v>106</v>
      </c>
      <c r="I11" s="13">
        <v>1</v>
      </c>
      <c r="J11" s="13" t="s">
        <v>107</v>
      </c>
      <c r="K11" s="13" t="s">
        <v>108</v>
      </c>
      <c r="L11" s="13" t="s">
        <v>109</v>
      </c>
      <c r="M11" s="13" t="s">
        <v>81</v>
      </c>
      <c r="N11" s="13">
        <v>1</v>
      </c>
      <c r="O11" s="13">
        <v>12000</v>
      </c>
      <c r="P11" s="13">
        <v>12000</v>
      </c>
      <c r="Q11" s="13" t="s">
        <v>69</v>
      </c>
      <c r="R11" s="13">
        <v>1</v>
      </c>
      <c r="S11" s="13">
        <v>12000</v>
      </c>
      <c r="T11" s="13">
        <v>12000</v>
      </c>
      <c r="U11" s="13" t="s">
        <v>60</v>
      </c>
      <c r="V11" s="13">
        <v>1</v>
      </c>
      <c r="W11" s="13">
        <v>12000</v>
      </c>
      <c r="X11" s="13">
        <v>12000</v>
      </c>
      <c r="Y11" s="13">
        <v>12000</v>
      </c>
      <c r="Z11" s="13">
        <v>12000</v>
      </c>
      <c r="AA11" s="13">
        <f>ROUND(AB11/I11,4)</f>
        <v>12000</v>
      </c>
      <c r="AB11" s="13">
        <v>12000</v>
      </c>
      <c r="AC11" s="14" t="s">
        <v>54</v>
      </c>
    </row>
    <row r="12" s="2" customFormat="1" ht="20" customHeight="1" spans="1:29">
      <c r="A12" s="12">
        <v>9</v>
      </c>
      <c r="B12" s="13" t="s">
        <v>31</v>
      </c>
      <c r="C12" s="13" t="s">
        <v>110</v>
      </c>
      <c r="D12" s="13" t="s">
        <v>111</v>
      </c>
      <c r="E12" s="13" t="s">
        <v>56</v>
      </c>
      <c r="F12" s="13" t="s">
        <v>95</v>
      </c>
      <c r="G12" s="13" t="s">
        <v>112</v>
      </c>
      <c r="H12" s="13" t="s">
        <v>113</v>
      </c>
      <c r="I12" s="13">
        <v>20</v>
      </c>
      <c r="J12" s="13" t="s">
        <v>114</v>
      </c>
      <c r="K12" s="13" t="s">
        <v>115</v>
      </c>
      <c r="L12" s="13" t="s">
        <v>115</v>
      </c>
      <c r="M12" s="13" t="s">
        <v>71</v>
      </c>
      <c r="N12" s="13">
        <v>20</v>
      </c>
      <c r="O12" s="13">
        <v>39.8</v>
      </c>
      <c r="P12" s="13">
        <v>2.2201</v>
      </c>
      <c r="Q12" s="13" t="s">
        <v>52</v>
      </c>
      <c r="R12" s="13">
        <v>20</v>
      </c>
      <c r="S12" s="13">
        <v>39.8</v>
      </c>
      <c r="T12" s="13">
        <v>2.2201</v>
      </c>
      <c r="U12" s="13" t="s">
        <v>42</v>
      </c>
      <c r="V12" s="13">
        <v>20</v>
      </c>
      <c r="W12" s="13">
        <v>39.8</v>
      </c>
      <c r="X12" s="13">
        <v>2.2201</v>
      </c>
      <c r="Y12" s="13">
        <v>2.2201</v>
      </c>
      <c r="Z12" s="13">
        <v>39.8</v>
      </c>
      <c r="AA12" s="13">
        <f>ROUND(1.95^LOG(1/I12,2)*AB12,4)</f>
        <v>0.1344</v>
      </c>
      <c r="AB12" s="13">
        <v>2.41</v>
      </c>
      <c r="AC12" s="14" t="s">
        <v>43</v>
      </c>
    </row>
    <row r="13" s="2" customFormat="1" ht="20" customHeight="1" spans="1:29">
      <c r="A13" s="12">
        <v>10</v>
      </c>
      <c r="B13" s="13" t="s">
        <v>31</v>
      </c>
      <c r="C13" s="13" t="s">
        <v>116</v>
      </c>
      <c r="D13" s="13" t="s">
        <v>117</v>
      </c>
      <c r="E13" s="13" t="s">
        <v>34</v>
      </c>
      <c r="F13" s="13" t="s">
        <v>118</v>
      </c>
      <c r="G13" s="13" t="s">
        <v>119</v>
      </c>
      <c r="H13" s="13" t="s">
        <v>120</v>
      </c>
      <c r="I13" s="13">
        <v>10</v>
      </c>
      <c r="J13" s="13" t="s">
        <v>121</v>
      </c>
      <c r="K13" s="13" t="s">
        <v>122</v>
      </c>
      <c r="L13" s="13" t="s">
        <v>122</v>
      </c>
      <c r="M13" s="13" t="s">
        <v>123</v>
      </c>
      <c r="N13" s="13">
        <v>10</v>
      </c>
      <c r="O13" s="13">
        <v>34.74</v>
      </c>
      <c r="P13" s="13">
        <v>3.7788</v>
      </c>
      <c r="Q13" s="13" t="s">
        <v>124</v>
      </c>
      <c r="R13" s="13">
        <v>10</v>
      </c>
      <c r="S13" s="13">
        <v>39.8</v>
      </c>
      <c r="T13" s="13">
        <v>4.3292</v>
      </c>
      <c r="U13" s="13" t="s">
        <v>40</v>
      </c>
      <c r="V13" s="13">
        <v>10</v>
      </c>
      <c r="W13" s="13">
        <v>39.8</v>
      </c>
      <c r="X13" s="13">
        <v>4.3292</v>
      </c>
      <c r="Y13" s="13">
        <v>3.723</v>
      </c>
      <c r="Z13" s="13">
        <v>34.23</v>
      </c>
      <c r="AA13" s="13">
        <f>ROUND(1.95^LOG(1/I13,2)*AB13,4)</f>
        <v>3.6592</v>
      </c>
      <c r="AB13" s="13">
        <v>33.64</v>
      </c>
      <c r="AC13" s="14" t="s">
        <v>54</v>
      </c>
    </row>
    <row r="14" s="2" customFormat="1" ht="20" customHeight="1" spans="1:29">
      <c r="A14" s="12">
        <v>11</v>
      </c>
      <c r="B14" s="13" t="s">
        <v>31</v>
      </c>
      <c r="C14" s="13" t="s">
        <v>125</v>
      </c>
      <c r="D14" s="13" t="s">
        <v>126</v>
      </c>
      <c r="E14" s="13" t="s">
        <v>127</v>
      </c>
      <c r="F14" s="13" t="s">
        <v>128</v>
      </c>
      <c r="G14" s="13" t="s">
        <v>129</v>
      </c>
      <c r="H14" s="13" t="s">
        <v>130</v>
      </c>
      <c r="I14" s="13">
        <v>1</v>
      </c>
      <c r="J14" s="13" t="s">
        <v>131</v>
      </c>
      <c r="K14" s="13" t="s">
        <v>132</v>
      </c>
      <c r="L14" s="13" t="s">
        <v>132</v>
      </c>
      <c r="M14" s="13" t="s">
        <v>69</v>
      </c>
      <c r="N14" s="13">
        <v>1</v>
      </c>
      <c r="O14" s="13">
        <v>7.6</v>
      </c>
      <c r="P14" s="13">
        <v>7.6</v>
      </c>
      <c r="Q14" s="13" t="s">
        <v>70</v>
      </c>
      <c r="R14" s="13">
        <v>1</v>
      </c>
      <c r="S14" s="13">
        <v>7.6</v>
      </c>
      <c r="T14" s="13">
        <v>7.6</v>
      </c>
      <c r="U14" s="13" t="s">
        <v>133</v>
      </c>
      <c r="V14" s="13">
        <v>1</v>
      </c>
      <c r="W14" s="13">
        <v>7.6</v>
      </c>
      <c r="X14" s="13">
        <v>7.6</v>
      </c>
      <c r="Y14" s="13">
        <v>7.6</v>
      </c>
      <c r="Z14" s="13">
        <v>7.6</v>
      </c>
      <c r="AA14" s="13">
        <f>ROUND(AB14/I14,4)</f>
        <v>7.6</v>
      </c>
      <c r="AB14" s="13">
        <v>7.6</v>
      </c>
      <c r="AC14" s="14" t="s">
        <v>43</v>
      </c>
    </row>
    <row r="15" s="2" customFormat="1" ht="20" customHeight="1" spans="1:29">
      <c r="A15" s="12">
        <v>12</v>
      </c>
      <c r="B15" s="13" t="s">
        <v>31</v>
      </c>
      <c r="C15" s="13" t="s">
        <v>134</v>
      </c>
      <c r="D15" s="13" t="s">
        <v>135</v>
      </c>
      <c r="E15" s="13" t="s">
        <v>136</v>
      </c>
      <c r="F15" s="13" t="s">
        <v>137</v>
      </c>
      <c r="G15" s="13" t="s">
        <v>138</v>
      </c>
      <c r="H15" s="13" t="s">
        <v>139</v>
      </c>
      <c r="I15" s="13">
        <v>1</v>
      </c>
      <c r="J15" s="13" t="s">
        <v>140</v>
      </c>
      <c r="K15" s="13" t="s">
        <v>141</v>
      </c>
      <c r="L15" s="13" t="s">
        <v>141</v>
      </c>
      <c r="M15" s="13" t="s">
        <v>40</v>
      </c>
      <c r="N15" s="13">
        <v>1</v>
      </c>
      <c r="O15" s="13">
        <v>450</v>
      </c>
      <c r="P15" s="13">
        <v>450</v>
      </c>
      <c r="Q15" s="13" t="s">
        <v>70</v>
      </c>
      <c r="R15" s="13">
        <v>1</v>
      </c>
      <c r="S15" s="13">
        <v>450</v>
      </c>
      <c r="T15" s="13">
        <v>450</v>
      </c>
      <c r="U15" s="13" t="s">
        <v>100</v>
      </c>
      <c r="V15" s="13">
        <v>1</v>
      </c>
      <c r="W15" s="13">
        <v>450</v>
      </c>
      <c r="X15" s="13">
        <v>450</v>
      </c>
      <c r="Y15" s="13">
        <v>450</v>
      </c>
      <c r="Z15" s="13">
        <v>450</v>
      </c>
      <c r="AA15" s="13">
        <f>ROUND(AB15/I15,4)</f>
        <v>450</v>
      </c>
      <c r="AB15" s="13">
        <v>450</v>
      </c>
      <c r="AC15" s="14" t="s">
        <v>54</v>
      </c>
    </row>
    <row r="16" s="2" customFormat="1" ht="20" customHeight="1" spans="1:29">
      <c r="A16" s="12">
        <v>13</v>
      </c>
      <c r="B16" s="13" t="s">
        <v>31</v>
      </c>
      <c r="C16" s="13" t="s">
        <v>142</v>
      </c>
      <c r="D16" s="13" t="s">
        <v>143</v>
      </c>
      <c r="E16" s="13" t="s">
        <v>34</v>
      </c>
      <c r="F16" s="13" t="s">
        <v>47</v>
      </c>
      <c r="G16" s="13" t="s">
        <v>144</v>
      </c>
      <c r="H16" s="13" t="s">
        <v>145</v>
      </c>
      <c r="I16" s="13">
        <v>100</v>
      </c>
      <c r="J16" s="13" t="s">
        <v>146</v>
      </c>
      <c r="K16" s="13" t="s">
        <v>59</v>
      </c>
      <c r="L16" s="13" t="s">
        <v>59</v>
      </c>
      <c r="M16" s="13" t="s">
        <v>69</v>
      </c>
      <c r="N16" s="13">
        <v>100</v>
      </c>
      <c r="O16" s="13">
        <v>18.3</v>
      </c>
      <c r="P16" s="13">
        <v>0.2165</v>
      </c>
      <c r="Q16" s="13" t="s">
        <v>61</v>
      </c>
      <c r="R16" s="13">
        <v>100</v>
      </c>
      <c r="S16" s="13">
        <v>18.3</v>
      </c>
      <c r="T16" s="13">
        <v>0.2165</v>
      </c>
      <c r="U16" s="13" t="s">
        <v>41</v>
      </c>
      <c r="V16" s="13">
        <v>100</v>
      </c>
      <c r="W16" s="13">
        <v>18.3</v>
      </c>
      <c r="X16" s="13">
        <v>0.2165</v>
      </c>
      <c r="Y16" s="13">
        <v>0.2165</v>
      </c>
      <c r="Z16" s="13">
        <v>18.3</v>
      </c>
      <c r="AA16" s="13">
        <f>ROUND(1.95^LOG(1/I16,2)*AB16,4)</f>
        <v>0.0137</v>
      </c>
      <c r="AB16" s="13">
        <v>1.16</v>
      </c>
      <c r="AC16" s="14" t="s">
        <v>54</v>
      </c>
    </row>
    <row r="17" s="2" customFormat="1" ht="20" customHeight="1" spans="1:29">
      <c r="A17" s="12">
        <v>14</v>
      </c>
      <c r="B17" s="13" t="s">
        <v>31</v>
      </c>
      <c r="C17" s="13" t="s">
        <v>147</v>
      </c>
      <c r="D17" s="13" t="s">
        <v>148</v>
      </c>
      <c r="E17" s="13" t="s">
        <v>149</v>
      </c>
      <c r="F17" s="13" t="s">
        <v>150</v>
      </c>
      <c r="G17" s="13" t="s">
        <v>151</v>
      </c>
      <c r="H17" s="13" t="s">
        <v>152</v>
      </c>
      <c r="I17" s="13">
        <v>1</v>
      </c>
      <c r="J17" s="13" t="s">
        <v>153</v>
      </c>
      <c r="K17" s="13" t="s">
        <v>154</v>
      </c>
      <c r="L17" s="13" t="s">
        <v>154</v>
      </c>
      <c r="M17" s="13" t="s">
        <v>40</v>
      </c>
      <c r="N17" s="13">
        <v>1</v>
      </c>
      <c r="O17" s="13">
        <v>39.8</v>
      </c>
      <c r="P17" s="13">
        <v>39.8</v>
      </c>
      <c r="Q17" s="13" t="s">
        <v>155</v>
      </c>
      <c r="R17" s="13">
        <v>1</v>
      </c>
      <c r="S17" s="13">
        <v>39.8</v>
      </c>
      <c r="T17" s="13">
        <v>39.8</v>
      </c>
      <c r="U17" s="13" t="s">
        <v>69</v>
      </c>
      <c r="V17" s="13">
        <v>1</v>
      </c>
      <c r="W17" s="13">
        <v>39.8</v>
      </c>
      <c r="X17" s="13">
        <v>39.8</v>
      </c>
      <c r="Y17" s="13">
        <v>39.8</v>
      </c>
      <c r="Z17" s="13">
        <v>39.8</v>
      </c>
      <c r="AA17" s="13">
        <f>ROUND(AB17/I17,4)</f>
        <v>39.8</v>
      </c>
      <c r="AB17" s="13">
        <v>39.8</v>
      </c>
      <c r="AC17" s="14" t="s">
        <v>54</v>
      </c>
    </row>
    <row r="18" s="2" customFormat="1" ht="20" customHeight="1" spans="1:29">
      <c r="A18" s="12">
        <v>15</v>
      </c>
      <c r="B18" s="13" t="s">
        <v>31</v>
      </c>
      <c r="C18" s="13" t="s">
        <v>156</v>
      </c>
      <c r="D18" s="13" t="s">
        <v>157</v>
      </c>
      <c r="E18" s="13" t="s">
        <v>158</v>
      </c>
      <c r="F18" s="13" t="s">
        <v>159</v>
      </c>
      <c r="G18" s="13" t="s">
        <v>160</v>
      </c>
      <c r="H18" s="13" t="s">
        <v>161</v>
      </c>
      <c r="I18" s="13">
        <v>1</v>
      </c>
      <c r="J18" s="13" t="s">
        <v>162</v>
      </c>
      <c r="K18" s="13" t="s">
        <v>163</v>
      </c>
      <c r="L18" s="13" t="s">
        <v>164</v>
      </c>
      <c r="M18" s="13" t="s">
        <v>69</v>
      </c>
      <c r="N18" s="13">
        <v>1</v>
      </c>
      <c r="O18" s="13">
        <v>48</v>
      </c>
      <c r="P18" s="13">
        <v>48</v>
      </c>
      <c r="Q18" s="13" t="s">
        <v>61</v>
      </c>
      <c r="R18" s="13">
        <v>1</v>
      </c>
      <c r="S18" s="13">
        <v>48</v>
      </c>
      <c r="T18" s="13">
        <v>48</v>
      </c>
      <c r="U18" s="13" t="s">
        <v>92</v>
      </c>
      <c r="V18" s="13">
        <v>1</v>
      </c>
      <c r="W18" s="13">
        <v>48</v>
      </c>
      <c r="X18" s="13">
        <v>48</v>
      </c>
      <c r="Y18" s="13">
        <v>48</v>
      </c>
      <c r="Z18" s="13">
        <v>48</v>
      </c>
      <c r="AA18" s="13">
        <f>ROUND(AB18/I18,4)</f>
        <v>44.55</v>
      </c>
      <c r="AB18" s="13">
        <v>44.55</v>
      </c>
      <c r="AC18" s="14" t="s">
        <v>54</v>
      </c>
    </row>
    <row r="19" s="2" customFormat="1" ht="20" customHeight="1" spans="1:29">
      <c r="A19" s="12">
        <v>16</v>
      </c>
      <c r="B19" s="13" t="s">
        <v>31</v>
      </c>
      <c r="C19" s="13" t="s">
        <v>165</v>
      </c>
      <c r="D19" s="13" t="s">
        <v>166</v>
      </c>
      <c r="E19" s="13" t="s">
        <v>127</v>
      </c>
      <c r="F19" s="13" t="s">
        <v>167</v>
      </c>
      <c r="G19" s="13" t="s">
        <v>168</v>
      </c>
      <c r="H19" s="13" t="s">
        <v>169</v>
      </c>
      <c r="I19" s="13">
        <v>1</v>
      </c>
      <c r="J19" s="13" t="s">
        <v>170</v>
      </c>
      <c r="K19" s="13" t="s">
        <v>171</v>
      </c>
      <c r="L19" s="13" t="s">
        <v>171</v>
      </c>
      <c r="M19" s="13" t="s">
        <v>123</v>
      </c>
      <c r="N19" s="13">
        <v>1</v>
      </c>
      <c r="O19" s="13">
        <v>66.3</v>
      </c>
      <c r="P19" s="13">
        <v>66.3</v>
      </c>
      <c r="Q19" s="13" t="s">
        <v>172</v>
      </c>
      <c r="R19" s="13">
        <v>1</v>
      </c>
      <c r="S19" s="13">
        <v>66.3</v>
      </c>
      <c r="T19" s="13">
        <v>66.3</v>
      </c>
      <c r="U19" s="13" t="s">
        <v>173</v>
      </c>
      <c r="V19" s="13">
        <v>1</v>
      </c>
      <c r="W19" s="13">
        <v>66.3</v>
      </c>
      <c r="X19" s="13">
        <v>66.3</v>
      </c>
      <c r="Y19" s="13">
        <v>66.3</v>
      </c>
      <c r="Z19" s="13">
        <v>66.3</v>
      </c>
      <c r="AA19" s="13">
        <f>ROUND(AB19/I19,4)</f>
        <v>66.3</v>
      </c>
      <c r="AB19" s="13">
        <v>66.3</v>
      </c>
      <c r="AC19" s="14" t="s">
        <v>54</v>
      </c>
    </row>
    <row r="20" s="2" customFormat="1" ht="20" customHeight="1" spans="1:29">
      <c r="A20" s="12">
        <v>17</v>
      </c>
      <c r="B20" s="13" t="s">
        <v>31</v>
      </c>
      <c r="C20" s="13" t="s">
        <v>174</v>
      </c>
      <c r="D20" s="13" t="s">
        <v>175</v>
      </c>
      <c r="E20" s="13" t="s">
        <v>176</v>
      </c>
      <c r="F20" s="13" t="s">
        <v>177</v>
      </c>
      <c r="G20" s="13" t="s">
        <v>178</v>
      </c>
      <c r="H20" s="13" t="s">
        <v>179</v>
      </c>
      <c r="I20" s="13">
        <v>10</v>
      </c>
      <c r="J20" s="13" t="s">
        <v>180</v>
      </c>
      <c r="K20" s="13" t="s">
        <v>181</v>
      </c>
      <c r="L20" s="13" t="s">
        <v>181</v>
      </c>
      <c r="M20" s="13" t="s">
        <v>81</v>
      </c>
      <c r="N20" s="13">
        <v>10</v>
      </c>
      <c r="O20" s="13">
        <v>15.8</v>
      </c>
      <c r="P20" s="13">
        <v>1.58</v>
      </c>
      <c r="Q20" s="13" t="s">
        <v>100</v>
      </c>
      <c r="R20" s="13">
        <v>10</v>
      </c>
      <c r="S20" s="13">
        <v>15.8</v>
      </c>
      <c r="T20" s="13">
        <v>1.58</v>
      </c>
      <c r="U20" s="13" t="s">
        <v>60</v>
      </c>
      <c r="V20" s="13">
        <v>10</v>
      </c>
      <c r="W20" s="13">
        <v>15.8</v>
      </c>
      <c r="X20" s="13">
        <v>1.58</v>
      </c>
      <c r="Y20" s="13">
        <v>1.58</v>
      </c>
      <c r="Z20" s="13">
        <v>15.8</v>
      </c>
      <c r="AA20" s="13">
        <f>ROUND(AB20/I20,4)</f>
        <v>0.3</v>
      </c>
      <c r="AB20" s="13">
        <v>3</v>
      </c>
      <c r="AC20" s="14" t="s">
        <v>54</v>
      </c>
    </row>
    <row r="21" s="2" customFormat="1" ht="20" customHeight="1" spans="1:29">
      <c r="A21" s="12">
        <v>18</v>
      </c>
      <c r="B21" s="13" t="s">
        <v>31</v>
      </c>
      <c r="C21" s="13" t="s">
        <v>182</v>
      </c>
      <c r="D21" s="13" t="s">
        <v>183</v>
      </c>
      <c r="E21" s="13" t="s">
        <v>46</v>
      </c>
      <c r="F21" s="13" t="s">
        <v>177</v>
      </c>
      <c r="G21" s="13" t="s">
        <v>184</v>
      </c>
      <c r="H21" s="13" t="s">
        <v>185</v>
      </c>
      <c r="I21" s="13">
        <v>12</v>
      </c>
      <c r="J21" s="13" t="s">
        <v>186</v>
      </c>
      <c r="K21" s="13" t="s">
        <v>187</v>
      </c>
      <c r="L21" s="13" t="s">
        <v>187</v>
      </c>
      <c r="M21" s="13" t="s">
        <v>81</v>
      </c>
      <c r="N21" s="13">
        <v>12</v>
      </c>
      <c r="O21" s="13">
        <v>15.44</v>
      </c>
      <c r="P21" s="13">
        <v>1.4089</v>
      </c>
      <c r="Q21" s="13" t="s">
        <v>41</v>
      </c>
      <c r="R21" s="13">
        <v>12</v>
      </c>
      <c r="S21" s="13">
        <v>15.44</v>
      </c>
      <c r="T21" s="13">
        <v>1.4089</v>
      </c>
      <c r="U21" s="13" t="s">
        <v>42</v>
      </c>
      <c r="V21" s="13">
        <v>12</v>
      </c>
      <c r="W21" s="13">
        <v>15.44</v>
      </c>
      <c r="X21" s="13">
        <v>1.4089</v>
      </c>
      <c r="Y21" s="13">
        <v>1.4089</v>
      </c>
      <c r="Z21" s="13">
        <v>15.44</v>
      </c>
      <c r="AA21" s="13">
        <f>ROUND(1.95^LOG(1/I21,2)*AB21,4)</f>
        <v>0.6296</v>
      </c>
      <c r="AB21" s="13">
        <v>6.9</v>
      </c>
      <c r="AC21" s="14" t="s">
        <v>54</v>
      </c>
    </row>
    <row r="22" s="2" customFormat="1" ht="20" customHeight="1" spans="1:29">
      <c r="A22" s="12">
        <v>19</v>
      </c>
      <c r="B22" s="13" t="s">
        <v>31</v>
      </c>
      <c r="C22" s="13" t="s">
        <v>188</v>
      </c>
      <c r="D22" s="13" t="s">
        <v>189</v>
      </c>
      <c r="E22" s="13" t="s">
        <v>158</v>
      </c>
      <c r="F22" s="13" t="s">
        <v>190</v>
      </c>
      <c r="G22" s="13" t="s">
        <v>191</v>
      </c>
      <c r="H22" s="13" t="s">
        <v>192</v>
      </c>
      <c r="I22" s="13">
        <v>1</v>
      </c>
      <c r="J22" s="13" t="s">
        <v>193</v>
      </c>
      <c r="K22" s="13" t="s">
        <v>194</v>
      </c>
      <c r="L22" s="13" t="s">
        <v>194</v>
      </c>
      <c r="M22" s="13" t="s">
        <v>53</v>
      </c>
      <c r="N22" s="13">
        <v>1</v>
      </c>
      <c r="O22" s="13">
        <v>46.35</v>
      </c>
      <c r="P22" s="13">
        <v>46.35</v>
      </c>
      <c r="Q22" s="13" t="s">
        <v>195</v>
      </c>
      <c r="R22" s="13">
        <v>1</v>
      </c>
      <c r="S22" s="13">
        <v>46.35</v>
      </c>
      <c r="T22" s="13">
        <v>46.35</v>
      </c>
      <c r="U22" s="13" t="s">
        <v>172</v>
      </c>
      <c r="V22" s="13">
        <v>1</v>
      </c>
      <c r="W22" s="13">
        <v>46.35</v>
      </c>
      <c r="X22" s="13">
        <v>46.35</v>
      </c>
      <c r="Y22" s="13">
        <v>46.35</v>
      </c>
      <c r="Z22" s="13">
        <v>46.35</v>
      </c>
      <c r="AA22" s="13">
        <f t="shared" ref="AA22:AA27" si="0">ROUND(AB22/I22,4)</f>
        <v>46.35</v>
      </c>
      <c r="AB22" s="13">
        <v>46.35</v>
      </c>
      <c r="AC22" s="14" t="s">
        <v>54</v>
      </c>
    </row>
    <row r="23" s="2" customFormat="1" ht="20" customHeight="1" spans="1:29">
      <c r="A23" s="12">
        <v>20</v>
      </c>
      <c r="B23" s="13" t="s">
        <v>31</v>
      </c>
      <c r="C23" s="13" t="s">
        <v>196</v>
      </c>
      <c r="D23" s="13" t="s">
        <v>197</v>
      </c>
      <c r="E23" s="13" t="s">
        <v>158</v>
      </c>
      <c r="F23" s="13" t="s">
        <v>47</v>
      </c>
      <c r="G23" s="13" t="s">
        <v>198</v>
      </c>
      <c r="H23" s="13" t="s">
        <v>199</v>
      </c>
      <c r="I23" s="13">
        <v>6</v>
      </c>
      <c r="J23" s="13" t="s">
        <v>200</v>
      </c>
      <c r="K23" s="13" t="s">
        <v>201</v>
      </c>
      <c r="L23" s="13" t="s">
        <v>201</v>
      </c>
      <c r="M23" s="13" t="s">
        <v>69</v>
      </c>
      <c r="N23" s="13">
        <v>6</v>
      </c>
      <c r="O23" s="13">
        <v>52.68</v>
      </c>
      <c r="P23" s="13">
        <v>8.78</v>
      </c>
      <c r="Q23" s="13" t="s">
        <v>172</v>
      </c>
      <c r="R23" s="13">
        <v>6</v>
      </c>
      <c r="S23" s="13">
        <v>52.68</v>
      </c>
      <c r="T23" s="13">
        <v>8.78</v>
      </c>
      <c r="U23" s="13" t="s">
        <v>52</v>
      </c>
      <c r="V23" s="13">
        <v>6</v>
      </c>
      <c r="W23" s="13">
        <v>52.68</v>
      </c>
      <c r="X23" s="13">
        <v>8.78</v>
      </c>
      <c r="Y23" s="13">
        <v>8.78</v>
      </c>
      <c r="Z23" s="13">
        <v>52.68</v>
      </c>
      <c r="AA23" s="13">
        <f t="shared" si="0"/>
        <v>0.135</v>
      </c>
      <c r="AB23" s="13">
        <v>0.81</v>
      </c>
      <c r="AC23" s="14" t="s">
        <v>43</v>
      </c>
    </row>
    <row r="24" s="2" customFormat="1" ht="20" customHeight="1" spans="1:29">
      <c r="A24" s="12">
        <v>21</v>
      </c>
      <c r="B24" s="13" t="s">
        <v>31</v>
      </c>
      <c r="C24" s="13" t="s">
        <v>202</v>
      </c>
      <c r="D24" s="13" t="s">
        <v>203</v>
      </c>
      <c r="E24" s="13" t="s">
        <v>158</v>
      </c>
      <c r="F24" s="13" t="s">
        <v>204</v>
      </c>
      <c r="G24" s="13" t="s">
        <v>205</v>
      </c>
      <c r="H24" s="13" t="s">
        <v>192</v>
      </c>
      <c r="I24" s="13">
        <v>1</v>
      </c>
      <c r="J24" s="13" t="s">
        <v>206</v>
      </c>
      <c r="K24" s="13" t="s">
        <v>194</v>
      </c>
      <c r="L24" s="13" t="s">
        <v>194</v>
      </c>
      <c r="M24" s="13" t="s">
        <v>207</v>
      </c>
      <c r="N24" s="13">
        <v>1</v>
      </c>
      <c r="O24" s="13">
        <v>50.4</v>
      </c>
      <c r="P24" s="13">
        <v>50.4</v>
      </c>
      <c r="Q24" s="13" t="s">
        <v>70</v>
      </c>
      <c r="R24" s="13">
        <v>1</v>
      </c>
      <c r="S24" s="13">
        <v>50.4</v>
      </c>
      <c r="T24" s="13">
        <v>50.4</v>
      </c>
      <c r="U24" s="13" t="s">
        <v>52</v>
      </c>
      <c r="V24" s="13">
        <v>1</v>
      </c>
      <c r="W24" s="13">
        <v>50.4</v>
      </c>
      <c r="X24" s="13">
        <v>50.4</v>
      </c>
      <c r="Y24" s="13">
        <v>50.4</v>
      </c>
      <c r="Z24" s="13">
        <v>50.4</v>
      </c>
      <c r="AA24" s="13">
        <f t="shared" si="0"/>
        <v>50.4</v>
      </c>
      <c r="AB24" s="13">
        <v>50.4</v>
      </c>
      <c r="AC24" s="14" t="s">
        <v>54</v>
      </c>
    </row>
    <row r="25" s="2" customFormat="1" ht="20" customHeight="1" spans="1:29">
      <c r="A25" s="12">
        <v>22</v>
      </c>
      <c r="B25" s="13" t="s">
        <v>31</v>
      </c>
      <c r="C25" s="13" t="s">
        <v>208</v>
      </c>
      <c r="D25" s="13" t="s">
        <v>209</v>
      </c>
      <c r="E25" s="13" t="s">
        <v>210</v>
      </c>
      <c r="F25" s="13" t="s">
        <v>211</v>
      </c>
      <c r="G25" s="13" t="s">
        <v>212</v>
      </c>
      <c r="H25" s="13" t="s">
        <v>213</v>
      </c>
      <c r="I25" s="13">
        <v>1</v>
      </c>
      <c r="J25" s="13" t="s">
        <v>214</v>
      </c>
      <c r="K25" s="13" t="s">
        <v>215</v>
      </c>
      <c r="L25" s="13" t="s">
        <v>215</v>
      </c>
      <c r="M25" s="13" t="s">
        <v>71</v>
      </c>
      <c r="N25" s="13">
        <v>1</v>
      </c>
      <c r="O25" s="13">
        <v>36</v>
      </c>
      <c r="P25" s="13">
        <v>36</v>
      </c>
      <c r="Q25" s="13" t="s">
        <v>70</v>
      </c>
      <c r="R25" s="13">
        <v>1</v>
      </c>
      <c r="S25" s="13">
        <v>36</v>
      </c>
      <c r="T25" s="13">
        <v>36</v>
      </c>
      <c r="U25" s="13" t="s">
        <v>69</v>
      </c>
      <c r="V25" s="13">
        <v>1</v>
      </c>
      <c r="W25" s="13">
        <v>36</v>
      </c>
      <c r="X25" s="13">
        <v>36</v>
      </c>
      <c r="Y25" s="13">
        <v>36</v>
      </c>
      <c r="Z25" s="13">
        <v>36</v>
      </c>
      <c r="AA25" s="13">
        <f t="shared" si="0"/>
        <v>36</v>
      </c>
      <c r="AB25" s="13">
        <v>36</v>
      </c>
      <c r="AC25" s="14" t="s">
        <v>54</v>
      </c>
    </row>
    <row r="26" s="2" customFormat="1" ht="20" customHeight="1" spans="1:29">
      <c r="A26" s="12">
        <v>23</v>
      </c>
      <c r="B26" s="13" t="s">
        <v>31</v>
      </c>
      <c r="C26" s="13" t="s">
        <v>216</v>
      </c>
      <c r="D26" s="13" t="s">
        <v>217</v>
      </c>
      <c r="E26" s="13" t="s">
        <v>176</v>
      </c>
      <c r="F26" s="13" t="s">
        <v>218</v>
      </c>
      <c r="G26" s="13" t="s">
        <v>219</v>
      </c>
      <c r="H26" s="13" t="s">
        <v>179</v>
      </c>
      <c r="I26" s="13">
        <v>10</v>
      </c>
      <c r="J26" s="13" t="s">
        <v>220</v>
      </c>
      <c r="K26" s="13" t="s">
        <v>221</v>
      </c>
      <c r="L26" s="13" t="s">
        <v>221</v>
      </c>
      <c r="M26" s="13" t="s">
        <v>124</v>
      </c>
      <c r="N26" s="13">
        <v>10</v>
      </c>
      <c r="O26" s="13">
        <v>10.5</v>
      </c>
      <c r="P26" s="13">
        <v>1.05</v>
      </c>
      <c r="Q26" s="13" t="s">
        <v>69</v>
      </c>
      <c r="R26" s="13">
        <v>10</v>
      </c>
      <c r="S26" s="13">
        <v>10.5</v>
      </c>
      <c r="T26" s="13">
        <v>1.05</v>
      </c>
      <c r="U26" s="13" t="s">
        <v>52</v>
      </c>
      <c r="V26" s="13">
        <v>10</v>
      </c>
      <c r="W26" s="13">
        <v>10.5</v>
      </c>
      <c r="X26" s="13">
        <v>1.05</v>
      </c>
      <c r="Y26" s="13">
        <v>1.05</v>
      </c>
      <c r="Z26" s="13">
        <v>10.5</v>
      </c>
      <c r="AA26" s="13">
        <f t="shared" si="0"/>
        <v>1.05</v>
      </c>
      <c r="AB26" s="13">
        <v>10.5</v>
      </c>
      <c r="AC26" s="14" t="s">
        <v>54</v>
      </c>
    </row>
    <row r="27" s="2" customFormat="1" ht="20" customHeight="1" spans="1:29">
      <c r="A27" s="12">
        <v>24</v>
      </c>
      <c r="B27" s="13" t="s">
        <v>31</v>
      </c>
      <c r="C27" s="13" t="s">
        <v>222</v>
      </c>
      <c r="D27" s="13" t="s">
        <v>217</v>
      </c>
      <c r="E27" s="13" t="s">
        <v>176</v>
      </c>
      <c r="F27" s="13" t="s">
        <v>218</v>
      </c>
      <c r="G27" s="13" t="s">
        <v>223</v>
      </c>
      <c r="H27" s="13" t="s">
        <v>179</v>
      </c>
      <c r="I27" s="13">
        <v>18</v>
      </c>
      <c r="J27" s="13" t="s">
        <v>220</v>
      </c>
      <c r="K27" s="13" t="s">
        <v>221</v>
      </c>
      <c r="L27" s="13" t="s">
        <v>221</v>
      </c>
      <c r="M27" s="13" t="s">
        <v>60</v>
      </c>
      <c r="N27" s="13">
        <v>18</v>
      </c>
      <c r="O27" s="13">
        <v>50.4</v>
      </c>
      <c r="P27" s="13">
        <v>2.8</v>
      </c>
      <c r="Q27" s="13" t="s">
        <v>224</v>
      </c>
      <c r="R27" s="13">
        <v>18</v>
      </c>
      <c r="S27" s="13">
        <v>50.4</v>
      </c>
      <c r="T27" s="13">
        <v>2.8</v>
      </c>
      <c r="U27" s="13" t="s">
        <v>155</v>
      </c>
      <c r="V27" s="13">
        <v>18</v>
      </c>
      <c r="W27" s="13">
        <v>50.4</v>
      </c>
      <c r="X27" s="13">
        <v>2.8</v>
      </c>
      <c r="Y27" s="13">
        <v>2.8</v>
      </c>
      <c r="Z27" s="13">
        <v>50.4</v>
      </c>
      <c r="AA27" s="13">
        <f t="shared" si="0"/>
        <v>2.8</v>
      </c>
      <c r="AB27" s="13">
        <v>50.4</v>
      </c>
      <c r="AC27" s="14" t="s">
        <v>54</v>
      </c>
    </row>
    <row r="28" s="2" customFormat="1" ht="20" customHeight="1" spans="1:29">
      <c r="A28" s="12">
        <v>25</v>
      </c>
      <c r="B28" s="13" t="s">
        <v>31</v>
      </c>
      <c r="C28" s="13" t="s">
        <v>225</v>
      </c>
      <c r="D28" s="13" t="s">
        <v>226</v>
      </c>
      <c r="E28" s="13" t="s">
        <v>227</v>
      </c>
      <c r="F28" s="13" t="s">
        <v>228</v>
      </c>
      <c r="G28" s="13" t="s">
        <v>229</v>
      </c>
      <c r="H28" s="13" t="s">
        <v>97</v>
      </c>
      <c r="I28" s="13">
        <v>100</v>
      </c>
      <c r="J28" s="13" t="s">
        <v>230</v>
      </c>
      <c r="K28" s="13" t="s">
        <v>99</v>
      </c>
      <c r="L28" s="13" t="s">
        <v>99</v>
      </c>
      <c r="M28" s="13" t="s">
        <v>41</v>
      </c>
      <c r="N28" s="13">
        <v>100</v>
      </c>
      <c r="O28" s="13">
        <v>48</v>
      </c>
      <c r="P28" s="13">
        <v>0.5679</v>
      </c>
      <c r="Q28" s="13" t="s">
        <v>52</v>
      </c>
      <c r="R28" s="13">
        <v>100</v>
      </c>
      <c r="S28" s="13">
        <v>48</v>
      </c>
      <c r="T28" s="13">
        <v>0.5679</v>
      </c>
      <c r="U28" s="13" t="s">
        <v>71</v>
      </c>
      <c r="V28" s="13">
        <v>100</v>
      </c>
      <c r="W28" s="13">
        <v>48</v>
      </c>
      <c r="X28" s="13">
        <v>0.5679</v>
      </c>
      <c r="Y28" s="13">
        <v>0.5679</v>
      </c>
      <c r="Z28" s="13">
        <v>48</v>
      </c>
      <c r="AA28" s="13">
        <f>ROUND(1.95^LOG(1/I28,2)*AB28,4)</f>
        <v>0.5679</v>
      </c>
      <c r="AB28" s="13">
        <v>48</v>
      </c>
      <c r="AC28" s="14" t="s">
        <v>54</v>
      </c>
    </row>
    <row r="29" s="2" customFormat="1" ht="20" customHeight="1" spans="1:29">
      <c r="A29" s="12">
        <v>26</v>
      </c>
      <c r="B29" s="13" t="s">
        <v>31</v>
      </c>
      <c r="C29" s="13" t="s">
        <v>231</v>
      </c>
      <c r="D29" s="13" t="s">
        <v>232</v>
      </c>
      <c r="E29" s="13" t="s">
        <v>34</v>
      </c>
      <c r="F29" s="13" t="s">
        <v>233</v>
      </c>
      <c r="G29" s="13" t="s">
        <v>234</v>
      </c>
      <c r="H29" s="13" t="s">
        <v>97</v>
      </c>
      <c r="I29" s="13">
        <v>100</v>
      </c>
      <c r="J29" s="13" t="s">
        <v>235</v>
      </c>
      <c r="K29" s="13" t="s">
        <v>236</v>
      </c>
      <c r="L29" s="13" t="s">
        <v>236</v>
      </c>
      <c r="M29" s="13" t="s">
        <v>71</v>
      </c>
      <c r="N29" s="13">
        <v>100</v>
      </c>
      <c r="O29" s="13">
        <v>14.3</v>
      </c>
      <c r="P29" s="13">
        <v>0.1692</v>
      </c>
      <c r="Q29" s="13" t="s">
        <v>173</v>
      </c>
      <c r="R29" s="13">
        <v>100</v>
      </c>
      <c r="S29" s="13">
        <v>14.3</v>
      </c>
      <c r="T29" s="13">
        <v>0.1692</v>
      </c>
      <c r="U29" s="13" t="s">
        <v>69</v>
      </c>
      <c r="V29" s="13">
        <v>100</v>
      </c>
      <c r="W29" s="13">
        <v>14.3</v>
      </c>
      <c r="X29" s="13">
        <v>0.1692</v>
      </c>
      <c r="Y29" s="13">
        <v>0.1692</v>
      </c>
      <c r="Z29" s="13">
        <v>14.3</v>
      </c>
      <c r="AA29" s="13">
        <f>ROUND(1.95^LOG(1/I29,2)*AB29,4)</f>
        <v>0.1692</v>
      </c>
      <c r="AB29" s="13">
        <v>14.3</v>
      </c>
      <c r="AC29" s="14" t="s">
        <v>54</v>
      </c>
    </row>
    <row r="30" s="2" customFormat="1" ht="20" customHeight="1" spans="1:29">
      <c r="A30" s="12">
        <v>27</v>
      </c>
      <c r="B30" s="13" t="s">
        <v>31</v>
      </c>
      <c r="C30" s="13" t="s">
        <v>237</v>
      </c>
      <c r="D30" s="13" t="s">
        <v>238</v>
      </c>
      <c r="E30" s="13" t="s">
        <v>210</v>
      </c>
      <c r="F30" s="13" t="s">
        <v>239</v>
      </c>
      <c r="G30" s="13" t="s">
        <v>240</v>
      </c>
      <c r="H30" s="13" t="s">
        <v>241</v>
      </c>
      <c r="I30" s="13">
        <v>2</v>
      </c>
      <c r="J30" s="13" t="s">
        <v>242</v>
      </c>
      <c r="K30" s="13" t="s">
        <v>243</v>
      </c>
      <c r="L30" s="13" t="s">
        <v>243</v>
      </c>
      <c r="M30" s="13" t="s">
        <v>40</v>
      </c>
      <c r="N30" s="13">
        <v>2</v>
      </c>
      <c r="O30" s="13">
        <v>39.8</v>
      </c>
      <c r="P30" s="13">
        <v>19.9</v>
      </c>
      <c r="Q30" s="13" t="s">
        <v>69</v>
      </c>
      <c r="R30" s="13">
        <v>2</v>
      </c>
      <c r="S30" s="13">
        <v>39.8</v>
      </c>
      <c r="T30" s="13">
        <v>19.9</v>
      </c>
      <c r="U30" s="13" t="s">
        <v>52</v>
      </c>
      <c r="V30" s="13">
        <v>2</v>
      </c>
      <c r="W30" s="13">
        <v>39.8</v>
      </c>
      <c r="X30" s="13">
        <v>19.9</v>
      </c>
      <c r="Y30" s="13">
        <v>19.9</v>
      </c>
      <c r="Z30" s="13">
        <v>39.8</v>
      </c>
      <c r="AA30" s="13">
        <v>19.9</v>
      </c>
      <c r="AB30" s="13">
        <v>39.8</v>
      </c>
      <c r="AC30" s="14" t="s">
        <v>54</v>
      </c>
    </row>
    <row r="31" s="2" customFormat="1" ht="20" customHeight="1" spans="1:29">
      <c r="A31" s="12">
        <v>28</v>
      </c>
      <c r="B31" s="13" t="s">
        <v>31</v>
      </c>
      <c r="C31" s="13" t="s">
        <v>244</v>
      </c>
      <c r="D31" s="13" t="s">
        <v>245</v>
      </c>
      <c r="E31" s="13" t="s">
        <v>246</v>
      </c>
      <c r="F31" s="13" t="s">
        <v>247</v>
      </c>
      <c r="G31" s="13" t="s">
        <v>248</v>
      </c>
      <c r="H31" s="13" t="s">
        <v>249</v>
      </c>
      <c r="I31" s="13">
        <v>1</v>
      </c>
      <c r="J31" s="13" t="s">
        <v>250</v>
      </c>
      <c r="K31" s="13" t="s">
        <v>251</v>
      </c>
      <c r="L31" s="13" t="s">
        <v>252</v>
      </c>
      <c r="M31" s="13" t="s">
        <v>40</v>
      </c>
      <c r="N31" s="13">
        <v>1</v>
      </c>
      <c r="O31" s="13">
        <v>339</v>
      </c>
      <c r="P31" s="13">
        <v>339</v>
      </c>
      <c r="Q31" s="13" t="s">
        <v>41</v>
      </c>
      <c r="R31" s="13">
        <v>1</v>
      </c>
      <c r="S31" s="13">
        <v>339</v>
      </c>
      <c r="T31" s="13">
        <v>339</v>
      </c>
      <c r="U31" s="13" t="s">
        <v>42</v>
      </c>
      <c r="V31" s="13">
        <v>1</v>
      </c>
      <c r="W31" s="13">
        <v>339</v>
      </c>
      <c r="X31" s="13">
        <v>339</v>
      </c>
      <c r="Y31" s="13">
        <v>339</v>
      </c>
      <c r="Z31" s="13">
        <v>339</v>
      </c>
      <c r="AA31" s="13">
        <f>ROUND(AB31/I31,4)</f>
        <v>339</v>
      </c>
      <c r="AB31" s="13">
        <v>339</v>
      </c>
      <c r="AC31" s="14" t="s">
        <v>54</v>
      </c>
    </row>
    <row r="32" s="2" customFormat="1" ht="20" customHeight="1" spans="1:29">
      <c r="A32" s="12">
        <v>29</v>
      </c>
      <c r="B32" s="13" t="s">
        <v>31</v>
      </c>
      <c r="C32" s="13" t="s">
        <v>253</v>
      </c>
      <c r="D32" s="13" t="s">
        <v>254</v>
      </c>
      <c r="E32" s="13" t="s">
        <v>34</v>
      </c>
      <c r="F32" s="13" t="s">
        <v>95</v>
      </c>
      <c r="G32" s="13" t="s">
        <v>255</v>
      </c>
      <c r="H32" s="13" t="s">
        <v>256</v>
      </c>
      <c r="I32" s="13">
        <v>48</v>
      </c>
      <c r="J32" s="13" t="s">
        <v>257</v>
      </c>
      <c r="K32" s="13" t="s">
        <v>258</v>
      </c>
      <c r="L32" s="13" t="s">
        <v>258</v>
      </c>
      <c r="M32" s="13" t="s">
        <v>40</v>
      </c>
      <c r="N32" s="13">
        <v>48</v>
      </c>
      <c r="O32" s="13">
        <v>41.3</v>
      </c>
      <c r="P32" s="13">
        <v>0.9911</v>
      </c>
      <c r="Q32" s="13" t="s">
        <v>52</v>
      </c>
      <c r="R32" s="13">
        <v>48</v>
      </c>
      <c r="S32" s="13">
        <v>41.3</v>
      </c>
      <c r="T32" s="13">
        <v>0.9911</v>
      </c>
      <c r="U32" s="13" t="s">
        <v>60</v>
      </c>
      <c r="V32" s="13">
        <v>48</v>
      </c>
      <c r="W32" s="13">
        <v>41.3</v>
      </c>
      <c r="X32" s="13">
        <v>0.9911</v>
      </c>
      <c r="Y32" s="13">
        <v>0.9911</v>
      </c>
      <c r="Z32" s="13">
        <v>41.3</v>
      </c>
      <c r="AA32" s="13">
        <f>ROUND(1.95^LOG(1/I32,2)*AB32,4)</f>
        <v>0.9911</v>
      </c>
      <c r="AB32" s="13">
        <v>41.3</v>
      </c>
      <c r="AC32" s="14" t="s">
        <v>54</v>
      </c>
    </row>
    <row r="33" s="2" customFormat="1" ht="20" customHeight="1" spans="1:29">
      <c r="A33" s="12">
        <v>30</v>
      </c>
      <c r="B33" s="13" t="s">
        <v>31</v>
      </c>
      <c r="C33" s="13" t="s">
        <v>259</v>
      </c>
      <c r="D33" s="13" t="s">
        <v>254</v>
      </c>
      <c r="E33" s="13" t="s">
        <v>34</v>
      </c>
      <c r="F33" s="13" t="s">
        <v>95</v>
      </c>
      <c r="G33" s="13" t="s">
        <v>260</v>
      </c>
      <c r="H33" s="13" t="s">
        <v>256</v>
      </c>
      <c r="I33" s="13">
        <v>24</v>
      </c>
      <c r="J33" s="13" t="s">
        <v>257</v>
      </c>
      <c r="K33" s="13" t="s">
        <v>258</v>
      </c>
      <c r="L33" s="13" t="s">
        <v>258</v>
      </c>
      <c r="M33" s="13" t="s">
        <v>40</v>
      </c>
      <c r="N33" s="13">
        <v>24</v>
      </c>
      <c r="O33" s="13">
        <v>20.65</v>
      </c>
      <c r="P33" s="13">
        <v>0.9663</v>
      </c>
      <c r="Q33" s="13" t="s">
        <v>52</v>
      </c>
      <c r="R33" s="13">
        <v>24</v>
      </c>
      <c r="S33" s="13">
        <v>20.65</v>
      </c>
      <c r="T33" s="13">
        <v>0.9663</v>
      </c>
      <c r="U33" s="13" t="s">
        <v>60</v>
      </c>
      <c r="V33" s="13">
        <v>24</v>
      </c>
      <c r="W33" s="13">
        <v>20.65</v>
      </c>
      <c r="X33" s="13">
        <v>0.9663</v>
      </c>
      <c r="Y33" s="13">
        <v>0.9663</v>
      </c>
      <c r="Z33" s="13">
        <v>20.65</v>
      </c>
      <c r="AA33" s="13">
        <f>ROUND(1.95^LOG(1/I33,2)*AB33,4)</f>
        <v>0.9663</v>
      </c>
      <c r="AB33" s="13">
        <v>20.65</v>
      </c>
      <c r="AC33" s="14" t="s">
        <v>54</v>
      </c>
    </row>
    <row r="34" s="2" customFormat="1" ht="20" customHeight="1" spans="1:29">
      <c r="A34" s="12">
        <v>31</v>
      </c>
      <c r="B34" s="13" t="s">
        <v>31</v>
      </c>
      <c r="C34" s="13" t="s">
        <v>261</v>
      </c>
      <c r="D34" s="13" t="s">
        <v>262</v>
      </c>
      <c r="E34" s="13" t="s">
        <v>127</v>
      </c>
      <c r="F34" s="13" t="s">
        <v>263</v>
      </c>
      <c r="G34" s="13" t="s">
        <v>264</v>
      </c>
      <c r="H34" s="13" t="s">
        <v>130</v>
      </c>
      <c r="I34" s="13">
        <v>1</v>
      </c>
      <c r="J34" s="13" t="s">
        <v>265</v>
      </c>
      <c r="K34" s="13" t="s">
        <v>266</v>
      </c>
      <c r="L34" s="13" t="s">
        <v>266</v>
      </c>
      <c r="M34" s="13" t="s">
        <v>173</v>
      </c>
      <c r="N34" s="13">
        <v>1</v>
      </c>
      <c r="O34" s="13">
        <v>19.5</v>
      </c>
      <c r="P34" s="13">
        <v>19.5</v>
      </c>
      <c r="Q34" s="13" t="s">
        <v>61</v>
      </c>
      <c r="R34" s="13">
        <v>1</v>
      </c>
      <c r="S34" s="13">
        <v>19.5</v>
      </c>
      <c r="T34" s="13">
        <v>19.5</v>
      </c>
      <c r="U34" s="13" t="s">
        <v>124</v>
      </c>
      <c r="V34" s="13">
        <v>1</v>
      </c>
      <c r="W34" s="13">
        <v>19.5</v>
      </c>
      <c r="X34" s="13">
        <v>19.5</v>
      </c>
      <c r="Y34" s="13">
        <v>19.5</v>
      </c>
      <c r="Z34" s="13">
        <v>19.5</v>
      </c>
      <c r="AA34" s="13">
        <f>ROUND(AB34/I34,4)</f>
        <v>0.89</v>
      </c>
      <c r="AB34" s="13">
        <v>0.89</v>
      </c>
      <c r="AC34" s="14" t="s">
        <v>54</v>
      </c>
    </row>
    <row r="35" s="2" customFormat="1" ht="20" customHeight="1" spans="1:29">
      <c r="A35" s="12">
        <v>32</v>
      </c>
      <c r="B35" s="13" t="s">
        <v>31</v>
      </c>
      <c r="C35" s="13" t="s">
        <v>267</v>
      </c>
      <c r="D35" s="13" t="s">
        <v>262</v>
      </c>
      <c r="E35" s="13" t="s">
        <v>127</v>
      </c>
      <c r="F35" s="13" t="s">
        <v>268</v>
      </c>
      <c r="G35" s="13" t="s">
        <v>269</v>
      </c>
      <c r="H35" s="13" t="s">
        <v>130</v>
      </c>
      <c r="I35" s="13">
        <v>1</v>
      </c>
      <c r="J35" s="13" t="s">
        <v>270</v>
      </c>
      <c r="K35" s="13" t="s">
        <v>266</v>
      </c>
      <c r="L35" s="13" t="s">
        <v>266</v>
      </c>
      <c r="M35" s="13" t="s">
        <v>71</v>
      </c>
      <c r="N35" s="13">
        <v>1</v>
      </c>
      <c r="O35" s="13">
        <v>26.59</v>
      </c>
      <c r="P35" s="13">
        <v>26.59</v>
      </c>
      <c r="Q35" s="13" t="s">
        <v>41</v>
      </c>
      <c r="R35" s="13">
        <v>1</v>
      </c>
      <c r="S35" s="13">
        <v>26.59</v>
      </c>
      <c r="T35" s="13">
        <v>26.59</v>
      </c>
      <c r="U35" s="13" t="s">
        <v>42</v>
      </c>
      <c r="V35" s="13">
        <v>1</v>
      </c>
      <c r="W35" s="13">
        <v>26.59</v>
      </c>
      <c r="X35" s="13">
        <v>26.59</v>
      </c>
      <c r="Y35" s="13">
        <v>26.59</v>
      </c>
      <c r="Z35" s="13">
        <v>26.59</v>
      </c>
      <c r="AA35" s="13">
        <f>ROUND(AB35/I35,4)</f>
        <v>1.22</v>
      </c>
      <c r="AB35" s="13">
        <v>1.22</v>
      </c>
      <c r="AC35" s="14" t="s">
        <v>54</v>
      </c>
    </row>
    <row r="36" s="2" customFormat="1" ht="20" customHeight="1" spans="1:29">
      <c r="A36" s="12">
        <v>33</v>
      </c>
      <c r="B36" s="13" t="s">
        <v>31</v>
      </c>
      <c r="C36" s="13" t="s">
        <v>271</v>
      </c>
      <c r="D36" s="13" t="s">
        <v>272</v>
      </c>
      <c r="E36" s="13" t="s">
        <v>273</v>
      </c>
      <c r="F36" s="13" t="s">
        <v>274</v>
      </c>
      <c r="G36" s="13" t="s">
        <v>275</v>
      </c>
      <c r="H36" s="13" t="s">
        <v>276</v>
      </c>
      <c r="I36" s="13">
        <v>2</v>
      </c>
      <c r="J36" s="13" t="s">
        <v>277</v>
      </c>
      <c r="K36" s="13" t="s">
        <v>278</v>
      </c>
      <c r="L36" s="13" t="s">
        <v>279</v>
      </c>
      <c r="M36" s="13" t="s">
        <v>70</v>
      </c>
      <c r="N36" s="13">
        <v>2</v>
      </c>
      <c r="O36" s="13">
        <v>49.5</v>
      </c>
      <c r="P36" s="13">
        <v>24.75</v>
      </c>
      <c r="Q36" s="13" t="s">
        <v>61</v>
      </c>
      <c r="R36" s="13">
        <v>2</v>
      </c>
      <c r="S36" s="13">
        <v>49.5</v>
      </c>
      <c r="T36" s="13">
        <v>24.75</v>
      </c>
      <c r="U36" s="13" t="s">
        <v>124</v>
      </c>
      <c r="V36" s="13">
        <v>2</v>
      </c>
      <c r="W36" s="13">
        <v>49.5</v>
      </c>
      <c r="X36" s="13">
        <v>24.75</v>
      </c>
      <c r="Y36" s="13">
        <v>24.75</v>
      </c>
      <c r="Z36" s="13">
        <v>49.5</v>
      </c>
      <c r="AA36" s="13">
        <f>ROUND(AB36/I36,4)</f>
        <v>24.75</v>
      </c>
      <c r="AB36" s="13">
        <v>49.5</v>
      </c>
      <c r="AC36" s="14" t="s">
        <v>54</v>
      </c>
    </row>
    <row r="37" s="2" customFormat="1" ht="20" customHeight="1" spans="1:29">
      <c r="A37" s="12">
        <v>34</v>
      </c>
      <c r="B37" s="13" t="s">
        <v>31</v>
      </c>
      <c r="C37" s="13" t="s">
        <v>280</v>
      </c>
      <c r="D37" s="13" t="s">
        <v>281</v>
      </c>
      <c r="E37" s="13" t="s">
        <v>34</v>
      </c>
      <c r="F37" s="13" t="s">
        <v>95</v>
      </c>
      <c r="G37" s="13" t="s">
        <v>282</v>
      </c>
      <c r="H37" s="13" t="s">
        <v>97</v>
      </c>
      <c r="I37" s="13">
        <v>100</v>
      </c>
      <c r="J37" s="13" t="s">
        <v>283</v>
      </c>
      <c r="K37" s="13" t="s">
        <v>284</v>
      </c>
      <c r="L37" s="13" t="s">
        <v>285</v>
      </c>
      <c r="M37" s="13" t="s">
        <v>40</v>
      </c>
      <c r="N37" s="13">
        <v>100</v>
      </c>
      <c r="O37" s="13">
        <v>15.6</v>
      </c>
      <c r="P37" s="13">
        <v>0.1846</v>
      </c>
      <c r="Q37" s="13" t="s">
        <v>41</v>
      </c>
      <c r="R37" s="13">
        <v>100</v>
      </c>
      <c r="S37" s="13">
        <v>15.6</v>
      </c>
      <c r="T37" s="13">
        <v>0.1846</v>
      </c>
      <c r="U37" s="13" t="s">
        <v>42</v>
      </c>
      <c r="V37" s="13">
        <v>100</v>
      </c>
      <c r="W37" s="13">
        <v>15.6</v>
      </c>
      <c r="X37" s="13">
        <v>0.1846</v>
      </c>
      <c r="Y37" s="13">
        <v>0.1846</v>
      </c>
      <c r="Z37" s="13">
        <v>15.6</v>
      </c>
      <c r="AA37" s="13">
        <f>ROUND(1.95^LOG(1/I37,2)*AB37,4)</f>
        <v>0.0544</v>
      </c>
      <c r="AB37" s="13">
        <v>4.6</v>
      </c>
      <c r="AC37" s="14" t="s">
        <v>43</v>
      </c>
    </row>
    <row r="38" s="2" customFormat="1" ht="20" customHeight="1" spans="1:29">
      <c r="A38" s="12">
        <v>35</v>
      </c>
      <c r="B38" s="13" t="s">
        <v>31</v>
      </c>
      <c r="C38" s="13" t="s">
        <v>286</v>
      </c>
      <c r="D38" s="13" t="s">
        <v>287</v>
      </c>
      <c r="E38" s="13" t="s">
        <v>288</v>
      </c>
      <c r="F38" s="13" t="s">
        <v>289</v>
      </c>
      <c r="G38" s="13" t="s">
        <v>290</v>
      </c>
      <c r="H38" s="13" t="s">
        <v>87</v>
      </c>
      <c r="I38" s="13">
        <v>1</v>
      </c>
      <c r="J38" s="13" t="s">
        <v>291</v>
      </c>
      <c r="K38" s="13" t="s">
        <v>89</v>
      </c>
      <c r="L38" s="13" t="s">
        <v>89</v>
      </c>
      <c r="M38" s="13" t="s">
        <v>172</v>
      </c>
      <c r="N38" s="13">
        <v>1</v>
      </c>
      <c r="O38" s="13">
        <v>13.5</v>
      </c>
      <c r="P38" s="13">
        <v>13.5</v>
      </c>
      <c r="Q38" s="13" t="s">
        <v>70</v>
      </c>
      <c r="R38" s="13">
        <v>1</v>
      </c>
      <c r="S38" s="13">
        <v>13.5</v>
      </c>
      <c r="T38" s="13">
        <v>13.5</v>
      </c>
      <c r="U38" s="13" t="s">
        <v>61</v>
      </c>
      <c r="V38" s="13">
        <v>1</v>
      </c>
      <c r="W38" s="13">
        <v>13.5</v>
      </c>
      <c r="X38" s="13">
        <v>13.5</v>
      </c>
      <c r="Y38" s="13">
        <v>13.5</v>
      </c>
      <c r="Z38" s="13">
        <v>13.5</v>
      </c>
      <c r="AA38" s="13">
        <f>ROUND(AB38/I38,4)</f>
        <v>9.67</v>
      </c>
      <c r="AB38" s="13">
        <v>9.67</v>
      </c>
      <c r="AC38" s="14" t="s">
        <v>54</v>
      </c>
    </row>
    <row r="39" s="2" customFormat="1" ht="20" customHeight="1" spans="1:29">
      <c r="A39" s="12">
        <v>36</v>
      </c>
      <c r="B39" s="13" t="s">
        <v>31</v>
      </c>
      <c r="C39" s="13" t="s">
        <v>292</v>
      </c>
      <c r="D39" s="13" t="s">
        <v>293</v>
      </c>
      <c r="E39" s="13" t="s">
        <v>294</v>
      </c>
      <c r="F39" s="13" t="s">
        <v>295</v>
      </c>
      <c r="G39" s="13" t="s">
        <v>296</v>
      </c>
      <c r="H39" s="13" t="s">
        <v>297</v>
      </c>
      <c r="I39" s="13">
        <v>2</v>
      </c>
      <c r="J39" s="13" t="s">
        <v>298</v>
      </c>
      <c r="K39" s="13" t="s">
        <v>299</v>
      </c>
      <c r="L39" s="13" t="s">
        <v>300</v>
      </c>
      <c r="M39" s="13" t="s">
        <v>69</v>
      </c>
      <c r="N39" s="13">
        <v>2</v>
      </c>
      <c r="O39" s="13">
        <v>3.49</v>
      </c>
      <c r="P39" s="13">
        <v>1.745</v>
      </c>
      <c r="Q39" s="13" t="s">
        <v>91</v>
      </c>
      <c r="R39" s="13">
        <v>2</v>
      </c>
      <c r="S39" s="13">
        <v>3.58</v>
      </c>
      <c r="T39" s="13">
        <v>1.79</v>
      </c>
      <c r="U39" s="13" t="s">
        <v>71</v>
      </c>
      <c r="V39" s="13">
        <v>2</v>
      </c>
      <c r="W39" s="13">
        <v>3.49</v>
      </c>
      <c r="X39" s="13">
        <v>1.745</v>
      </c>
      <c r="Y39" s="13">
        <v>1.745</v>
      </c>
      <c r="Z39" s="13">
        <v>3.49</v>
      </c>
      <c r="AA39" s="15">
        <v>1.557</v>
      </c>
      <c r="AB39" s="13">
        <v>2.69</v>
      </c>
      <c r="AC39" s="14" t="s">
        <v>43</v>
      </c>
    </row>
    <row r="40" s="2" customFormat="1" ht="20" customHeight="1" spans="1:29">
      <c r="A40" s="12">
        <v>37</v>
      </c>
      <c r="B40" s="13" t="s">
        <v>31</v>
      </c>
      <c r="C40" s="13" t="s">
        <v>301</v>
      </c>
      <c r="D40" s="13" t="s">
        <v>293</v>
      </c>
      <c r="E40" s="13" t="s">
        <v>294</v>
      </c>
      <c r="F40" s="13" t="s">
        <v>295</v>
      </c>
      <c r="G40" s="13" t="s">
        <v>302</v>
      </c>
      <c r="H40" s="13" t="s">
        <v>297</v>
      </c>
      <c r="I40" s="13">
        <v>1</v>
      </c>
      <c r="J40" s="13" t="s">
        <v>298</v>
      </c>
      <c r="K40" s="13" t="s">
        <v>299</v>
      </c>
      <c r="L40" s="13" t="s">
        <v>300</v>
      </c>
      <c r="M40" s="13" t="s">
        <v>173</v>
      </c>
      <c r="N40" s="13">
        <v>1</v>
      </c>
      <c r="O40" s="13">
        <v>1.79</v>
      </c>
      <c r="P40" s="13">
        <v>1.79</v>
      </c>
      <c r="Q40" s="13" t="s">
        <v>91</v>
      </c>
      <c r="R40" s="13">
        <v>1</v>
      </c>
      <c r="S40" s="13">
        <v>1.79</v>
      </c>
      <c r="T40" s="13">
        <v>1.79</v>
      </c>
      <c r="U40" s="13" t="s">
        <v>52</v>
      </c>
      <c r="V40" s="13">
        <v>1</v>
      </c>
      <c r="W40" s="13">
        <v>1.79</v>
      </c>
      <c r="X40" s="13">
        <v>1.79</v>
      </c>
      <c r="Y40" s="13">
        <v>1.79</v>
      </c>
      <c r="Z40" s="13">
        <v>1.79</v>
      </c>
      <c r="AA40" s="15">
        <v>1.557</v>
      </c>
      <c r="AB40" s="13">
        <v>1.34</v>
      </c>
      <c r="AC40" s="14" t="s">
        <v>43</v>
      </c>
    </row>
    <row r="41" s="2" customFormat="1" ht="20" customHeight="1" spans="1:29">
      <c r="A41" s="12">
        <v>38</v>
      </c>
      <c r="B41" s="13" t="s">
        <v>31</v>
      </c>
      <c r="C41" s="13" t="s">
        <v>303</v>
      </c>
      <c r="D41" s="13" t="s">
        <v>293</v>
      </c>
      <c r="E41" s="13" t="s">
        <v>288</v>
      </c>
      <c r="F41" s="13" t="s">
        <v>304</v>
      </c>
      <c r="G41" s="13" t="s">
        <v>305</v>
      </c>
      <c r="H41" s="13" t="s">
        <v>306</v>
      </c>
      <c r="I41" s="13">
        <v>10</v>
      </c>
      <c r="J41" s="13" t="s">
        <v>307</v>
      </c>
      <c r="K41" s="13" t="s">
        <v>308</v>
      </c>
      <c r="L41" s="13" t="s">
        <v>308</v>
      </c>
      <c r="M41" s="13" t="s">
        <v>69</v>
      </c>
      <c r="N41" s="13">
        <v>10</v>
      </c>
      <c r="O41" s="13">
        <v>18</v>
      </c>
      <c r="P41" s="13">
        <v>1.8</v>
      </c>
      <c r="Q41" s="13" t="s">
        <v>123</v>
      </c>
      <c r="R41" s="13">
        <v>10</v>
      </c>
      <c r="S41" s="13">
        <v>18</v>
      </c>
      <c r="T41" s="13">
        <v>1.8</v>
      </c>
      <c r="U41" s="13" t="s">
        <v>41</v>
      </c>
      <c r="V41" s="13">
        <v>10</v>
      </c>
      <c r="W41" s="13">
        <v>18</v>
      </c>
      <c r="X41" s="13">
        <v>1.8</v>
      </c>
      <c r="Y41" s="13">
        <v>1.8</v>
      </c>
      <c r="Z41" s="13">
        <v>18</v>
      </c>
      <c r="AA41" s="15">
        <v>1.557</v>
      </c>
      <c r="AB41" s="13">
        <v>13.43</v>
      </c>
      <c r="AC41" s="14" t="s">
        <v>43</v>
      </c>
    </row>
    <row r="42" s="2" customFormat="1" ht="20" customHeight="1" spans="1:29">
      <c r="A42" s="12">
        <v>39</v>
      </c>
      <c r="B42" s="13" t="s">
        <v>31</v>
      </c>
      <c r="C42" s="13" t="s">
        <v>309</v>
      </c>
      <c r="D42" s="13" t="s">
        <v>310</v>
      </c>
      <c r="E42" s="13" t="s">
        <v>311</v>
      </c>
      <c r="F42" s="13" t="s">
        <v>312</v>
      </c>
      <c r="G42" s="13" t="s">
        <v>313</v>
      </c>
      <c r="H42" s="13" t="s">
        <v>213</v>
      </c>
      <c r="I42" s="13">
        <v>1</v>
      </c>
      <c r="J42" s="13" t="s">
        <v>314</v>
      </c>
      <c r="K42" s="13" t="s">
        <v>315</v>
      </c>
      <c r="L42" s="13" t="s">
        <v>315</v>
      </c>
      <c r="M42" s="13" t="s">
        <v>316</v>
      </c>
      <c r="N42" s="13">
        <v>1</v>
      </c>
      <c r="O42" s="13">
        <v>118</v>
      </c>
      <c r="P42" s="13">
        <v>118</v>
      </c>
      <c r="Q42" s="13" t="s">
        <v>61</v>
      </c>
      <c r="R42" s="13">
        <v>1</v>
      </c>
      <c r="S42" s="13">
        <v>118</v>
      </c>
      <c r="T42" s="13">
        <v>118</v>
      </c>
      <c r="U42" s="13" t="s">
        <v>52</v>
      </c>
      <c r="V42" s="13">
        <v>1</v>
      </c>
      <c r="W42" s="13">
        <v>118</v>
      </c>
      <c r="X42" s="13">
        <v>118</v>
      </c>
      <c r="Y42" s="13">
        <v>118</v>
      </c>
      <c r="Z42" s="13">
        <v>118</v>
      </c>
      <c r="AA42" s="15">
        <f>ROUND(35.2525560074243,4)</f>
        <v>35.2526</v>
      </c>
      <c r="AB42" s="13">
        <f>ROUND(AA42,2)</f>
        <v>35.25</v>
      </c>
      <c r="AC42" s="14" t="s">
        <v>54</v>
      </c>
    </row>
    <row r="43" s="2" customFormat="1" ht="20" customHeight="1" spans="1:29">
      <c r="A43" s="12">
        <v>40</v>
      </c>
      <c r="B43" s="13" t="s">
        <v>31</v>
      </c>
      <c r="C43" s="13" t="s">
        <v>317</v>
      </c>
      <c r="D43" s="13" t="s">
        <v>318</v>
      </c>
      <c r="E43" s="13" t="s">
        <v>84</v>
      </c>
      <c r="F43" s="13" t="s">
        <v>319</v>
      </c>
      <c r="G43" s="13" t="s">
        <v>320</v>
      </c>
      <c r="H43" s="13" t="s">
        <v>321</v>
      </c>
      <c r="I43" s="13">
        <v>1</v>
      </c>
      <c r="J43" s="13" t="s">
        <v>322</v>
      </c>
      <c r="K43" s="13" t="s">
        <v>323</v>
      </c>
      <c r="L43" s="13" t="s">
        <v>323</v>
      </c>
      <c r="M43" s="13" t="s">
        <v>172</v>
      </c>
      <c r="N43" s="13">
        <v>1</v>
      </c>
      <c r="O43" s="13">
        <v>52</v>
      </c>
      <c r="P43" s="13">
        <v>52</v>
      </c>
      <c r="Q43" s="13" t="s">
        <v>60</v>
      </c>
      <c r="R43" s="13">
        <v>1</v>
      </c>
      <c r="S43" s="13">
        <v>52</v>
      </c>
      <c r="T43" s="13">
        <v>52</v>
      </c>
      <c r="U43" s="13" t="s">
        <v>61</v>
      </c>
      <c r="V43" s="13">
        <v>1</v>
      </c>
      <c r="W43" s="13">
        <v>52</v>
      </c>
      <c r="X43" s="13">
        <v>52</v>
      </c>
      <c r="Y43" s="13">
        <v>52</v>
      </c>
      <c r="Z43" s="13">
        <v>52</v>
      </c>
      <c r="AA43" s="13">
        <f>ROUND(AB43/I43,4)</f>
        <v>52</v>
      </c>
      <c r="AB43" s="13">
        <v>52</v>
      </c>
      <c r="AC43" s="14" t="s">
        <v>54</v>
      </c>
    </row>
    <row r="44" s="2" customFormat="1" ht="20" customHeight="1" spans="1:29">
      <c r="A44" s="12">
        <v>41</v>
      </c>
      <c r="B44" s="13" t="s">
        <v>31</v>
      </c>
      <c r="C44" s="13" t="s">
        <v>324</v>
      </c>
      <c r="D44" s="13" t="s">
        <v>325</v>
      </c>
      <c r="E44" s="13" t="s">
        <v>311</v>
      </c>
      <c r="F44" s="13" t="s">
        <v>326</v>
      </c>
      <c r="G44" s="13" t="s">
        <v>327</v>
      </c>
      <c r="H44" s="13" t="s">
        <v>328</v>
      </c>
      <c r="I44" s="13">
        <v>1</v>
      </c>
      <c r="J44" s="13" t="s">
        <v>329</v>
      </c>
      <c r="K44" s="13" t="s">
        <v>299</v>
      </c>
      <c r="L44" s="13" t="s">
        <v>300</v>
      </c>
      <c r="M44" s="13" t="s">
        <v>53</v>
      </c>
      <c r="N44" s="13">
        <v>1</v>
      </c>
      <c r="O44" s="13">
        <v>19.02</v>
      </c>
      <c r="P44" s="13">
        <v>19.02</v>
      </c>
      <c r="Q44" s="13" t="s">
        <v>61</v>
      </c>
      <c r="R44" s="13">
        <v>1</v>
      </c>
      <c r="S44" s="13">
        <v>19.02</v>
      </c>
      <c r="T44" s="13">
        <v>19.02</v>
      </c>
      <c r="U44" s="13" t="s">
        <v>69</v>
      </c>
      <c r="V44" s="13">
        <v>1</v>
      </c>
      <c r="W44" s="13">
        <v>19.02</v>
      </c>
      <c r="X44" s="13">
        <v>19.02</v>
      </c>
      <c r="Y44" s="13">
        <v>19.02</v>
      </c>
      <c r="Z44" s="13">
        <v>19.02</v>
      </c>
      <c r="AA44" s="13">
        <f>ROUND(AB44/I44,4)</f>
        <v>19.02</v>
      </c>
      <c r="AB44" s="13">
        <v>19.02</v>
      </c>
      <c r="AC44" s="14" t="s">
        <v>54</v>
      </c>
    </row>
    <row r="45" s="2" customFormat="1" ht="20" customHeight="1" spans="1:29">
      <c r="A45" s="12">
        <v>42</v>
      </c>
      <c r="B45" s="13" t="s">
        <v>31</v>
      </c>
      <c r="C45" s="13" t="s">
        <v>330</v>
      </c>
      <c r="D45" s="13" t="s">
        <v>331</v>
      </c>
      <c r="E45" s="13" t="s">
        <v>34</v>
      </c>
      <c r="F45" s="13" t="s">
        <v>332</v>
      </c>
      <c r="G45" s="13" t="s">
        <v>333</v>
      </c>
      <c r="H45" s="13" t="s">
        <v>334</v>
      </c>
      <c r="I45" s="13">
        <v>12</v>
      </c>
      <c r="J45" s="13" t="s">
        <v>335</v>
      </c>
      <c r="K45" s="13" t="s">
        <v>336</v>
      </c>
      <c r="L45" s="13" t="s">
        <v>337</v>
      </c>
      <c r="M45" s="13" t="s">
        <v>133</v>
      </c>
      <c r="N45" s="13">
        <v>12</v>
      </c>
      <c r="O45" s="13">
        <v>4.95</v>
      </c>
      <c r="P45" s="13">
        <v>0.4517</v>
      </c>
      <c r="Q45" s="13" t="s">
        <v>207</v>
      </c>
      <c r="R45" s="13">
        <v>12</v>
      </c>
      <c r="S45" s="13">
        <v>4.95</v>
      </c>
      <c r="T45" s="13">
        <v>0.4517</v>
      </c>
      <c r="U45" s="13" t="s">
        <v>52</v>
      </c>
      <c r="V45" s="13">
        <v>12</v>
      </c>
      <c r="W45" s="13">
        <v>4.95</v>
      </c>
      <c r="X45" s="13">
        <v>0.4517</v>
      </c>
      <c r="Y45" s="13">
        <v>0.4517</v>
      </c>
      <c r="Z45" s="13">
        <v>4.95</v>
      </c>
      <c r="AA45" s="13">
        <f>ROUND(1.95^LOG(1/I45,2)*AB45,4)</f>
        <v>0.4517</v>
      </c>
      <c r="AB45" s="13">
        <v>4.95</v>
      </c>
      <c r="AC45" s="14" t="s">
        <v>54</v>
      </c>
    </row>
    <row r="46" s="2" customFormat="1" ht="20" customHeight="1" spans="1:29">
      <c r="A46" s="12">
        <v>43</v>
      </c>
      <c r="B46" s="13" t="s">
        <v>31</v>
      </c>
      <c r="C46" s="13" t="s">
        <v>338</v>
      </c>
      <c r="D46" s="13" t="s">
        <v>339</v>
      </c>
      <c r="E46" s="13" t="s">
        <v>158</v>
      </c>
      <c r="F46" s="13" t="s">
        <v>340</v>
      </c>
      <c r="G46" s="13" t="s">
        <v>341</v>
      </c>
      <c r="H46" s="13" t="s">
        <v>342</v>
      </c>
      <c r="I46" s="13">
        <v>2</v>
      </c>
      <c r="J46" s="13" t="s">
        <v>343</v>
      </c>
      <c r="K46" s="13" t="s">
        <v>344</v>
      </c>
      <c r="L46" s="13" t="s">
        <v>344</v>
      </c>
      <c r="M46" s="13" t="s">
        <v>195</v>
      </c>
      <c r="N46" s="13">
        <v>2</v>
      </c>
      <c r="O46" s="13">
        <v>76.72</v>
      </c>
      <c r="P46" s="13">
        <v>38.36</v>
      </c>
      <c r="Q46" s="13" t="s">
        <v>345</v>
      </c>
      <c r="R46" s="13">
        <v>2</v>
      </c>
      <c r="S46" s="13">
        <v>93</v>
      </c>
      <c r="T46" s="13">
        <v>46.5</v>
      </c>
      <c r="U46" s="13" t="s">
        <v>70</v>
      </c>
      <c r="V46" s="13">
        <v>2</v>
      </c>
      <c r="W46" s="13">
        <v>76.72</v>
      </c>
      <c r="X46" s="13">
        <v>38.36</v>
      </c>
      <c r="Y46" s="13">
        <v>38.36</v>
      </c>
      <c r="Z46" s="13">
        <v>76.72</v>
      </c>
      <c r="AA46" s="13">
        <f>ROUND(AB46/I46,4)</f>
        <v>3.835</v>
      </c>
      <c r="AB46" s="13">
        <v>7.67</v>
      </c>
      <c r="AC46" s="14" t="s">
        <v>54</v>
      </c>
    </row>
    <row r="47" s="2" customFormat="1" ht="20" customHeight="1" spans="1:29">
      <c r="A47" s="12">
        <v>44</v>
      </c>
      <c r="B47" s="13" t="s">
        <v>31</v>
      </c>
      <c r="C47" s="13" t="s">
        <v>346</v>
      </c>
      <c r="D47" s="13" t="s">
        <v>339</v>
      </c>
      <c r="E47" s="13" t="s">
        <v>158</v>
      </c>
      <c r="F47" s="13" t="s">
        <v>347</v>
      </c>
      <c r="G47" s="13" t="s">
        <v>348</v>
      </c>
      <c r="H47" s="13" t="s">
        <v>349</v>
      </c>
      <c r="I47" s="13">
        <v>2</v>
      </c>
      <c r="J47" s="13" t="s">
        <v>350</v>
      </c>
      <c r="K47" s="13" t="s">
        <v>194</v>
      </c>
      <c r="L47" s="13" t="s">
        <v>351</v>
      </c>
      <c r="M47" s="13" t="s">
        <v>91</v>
      </c>
      <c r="N47" s="13">
        <v>2</v>
      </c>
      <c r="O47" s="13">
        <v>66.2</v>
      </c>
      <c r="P47" s="13">
        <v>33.1</v>
      </c>
      <c r="Q47" s="13" t="s">
        <v>316</v>
      </c>
      <c r="R47" s="13">
        <v>2</v>
      </c>
      <c r="S47" s="13">
        <v>66.2</v>
      </c>
      <c r="T47" s="13">
        <v>33.1</v>
      </c>
      <c r="U47" s="13" t="s">
        <v>70</v>
      </c>
      <c r="V47" s="13">
        <v>2</v>
      </c>
      <c r="W47" s="13">
        <v>66.2</v>
      </c>
      <c r="X47" s="13">
        <v>33.1</v>
      </c>
      <c r="Y47" s="13">
        <v>33.1</v>
      </c>
      <c r="Z47" s="13">
        <v>66.2</v>
      </c>
      <c r="AA47" s="13">
        <v>6.6377</v>
      </c>
      <c r="AB47" s="13">
        <f>AA47*I47</f>
        <v>13.2754</v>
      </c>
      <c r="AC47" s="14" t="s">
        <v>54</v>
      </c>
    </row>
    <row r="48" s="2" customFormat="1" ht="20" customHeight="1" spans="1:29">
      <c r="A48" s="12">
        <v>45</v>
      </c>
      <c r="B48" s="13" t="s">
        <v>31</v>
      </c>
      <c r="C48" s="13" t="s">
        <v>352</v>
      </c>
      <c r="D48" s="13" t="s">
        <v>353</v>
      </c>
      <c r="E48" s="13" t="s">
        <v>56</v>
      </c>
      <c r="F48" s="13" t="s">
        <v>354</v>
      </c>
      <c r="G48" s="13" t="s">
        <v>355</v>
      </c>
      <c r="H48" s="13" t="s">
        <v>356</v>
      </c>
      <c r="I48" s="13">
        <v>10</v>
      </c>
      <c r="J48" s="13" t="s">
        <v>357</v>
      </c>
      <c r="K48" s="13" t="s">
        <v>358</v>
      </c>
      <c r="L48" s="13" t="s">
        <v>358</v>
      </c>
      <c r="M48" s="13" t="s">
        <v>133</v>
      </c>
      <c r="N48" s="13">
        <v>10</v>
      </c>
      <c r="O48" s="13">
        <v>3.5</v>
      </c>
      <c r="P48" s="13">
        <v>0.3807</v>
      </c>
      <c r="Q48" s="13" t="s">
        <v>60</v>
      </c>
      <c r="R48" s="13">
        <v>10</v>
      </c>
      <c r="S48" s="13">
        <v>3.5</v>
      </c>
      <c r="T48" s="13">
        <v>0.3807</v>
      </c>
      <c r="U48" s="13" t="s">
        <v>41</v>
      </c>
      <c r="V48" s="13">
        <v>10</v>
      </c>
      <c r="W48" s="13">
        <v>3.5</v>
      </c>
      <c r="X48" s="13">
        <v>0.3807</v>
      </c>
      <c r="Y48" s="13">
        <v>0.3807</v>
      </c>
      <c r="Z48" s="13">
        <v>3.5</v>
      </c>
      <c r="AA48" s="13">
        <f>ROUND(1.95^LOG(1/I48,2)*AB48,4)</f>
        <v>0.3807</v>
      </c>
      <c r="AB48" s="13">
        <v>3.5</v>
      </c>
      <c r="AC48" s="14" t="s">
        <v>54</v>
      </c>
    </row>
    <row r="49" s="2" customFormat="1" ht="20" customHeight="1" spans="1:29">
      <c r="A49" s="12">
        <v>46</v>
      </c>
      <c r="B49" s="13" t="s">
        <v>31</v>
      </c>
      <c r="C49" s="13" t="s">
        <v>359</v>
      </c>
      <c r="D49" s="13" t="s">
        <v>360</v>
      </c>
      <c r="E49" s="13" t="s">
        <v>176</v>
      </c>
      <c r="F49" s="13" t="s">
        <v>361</v>
      </c>
      <c r="G49" s="13" t="s">
        <v>362</v>
      </c>
      <c r="H49" s="13" t="s">
        <v>363</v>
      </c>
      <c r="I49" s="13">
        <v>10</v>
      </c>
      <c r="J49" s="13" t="s">
        <v>364</v>
      </c>
      <c r="K49" s="13" t="s">
        <v>365</v>
      </c>
      <c r="L49" s="13" t="s">
        <v>365</v>
      </c>
      <c r="M49" s="13" t="s">
        <v>71</v>
      </c>
      <c r="N49" s="13">
        <v>10</v>
      </c>
      <c r="O49" s="13">
        <v>49</v>
      </c>
      <c r="P49" s="13">
        <v>4.9</v>
      </c>
      <c r="Q49" s="13" t="s">
        <v>366</v>
      </c>
      <c r="R49" s="13">
        <v>10</v>
      </c>
      <c r="S49" s="13">
        <v>49</v>
      </c>
      <c r="T49" s="13">
        <v>4.9</v>
      </c>
      <c r="U49" s="13" t="s">
        <v>69</v>
      </c>
      <c r="V49" s="13">
        <v>10</v>
      </c>
      <c r="W49" s="13">
        <v>49</v>
      </c>
      <c r="X49" s="13">
        <v>4.9</v>
      </c>
      <c r="Y49" s="13">
        <v>4.9</v>
      </c>
      <c r="Z49" s="13">
        <v>49</v>
      </c>
      <c r="AA49" s="13">
        <f>ROUND(AB49/I49,4)</f>
        <v>4.9</v>
      </c>
      <c r="AB49" s="13">
        <v>49</v>
      </c>
      <c r="AC49" s="14" t="s">
        <v>54</v>
      </c>
    </row>
    <row r="50" s="2" customFormat="1" ht="20" customHeight="1" spans="1:29">
      <c r="A50" s="12">
        <v>47</v>
      </c>
      <c r="B50" s="13" t="s">
        <v>31</v>
      </c>
      <c r="C50" s="13" t="s">
        <v>367</v>
      </c>
      <c r="D50" s="13" t="s">
        <v>368</v>
      </c>
      <c r="E50" s="13" t="s">
        <v>127</v>
      </c>
      <c r="F50" s="13" t="s">
        <v>369</v>
      </c>
      <c r="G50" s="13" t="s">
        <v>370</v>
      </c>
      <c r="H50" s="13" t="s">
        <v>169</v>
      </c>
      <c r="I50" s="13">
        <v>1</v>
      </c>
      <c r="J50" s="13" t="s">
        <v>371</v>
      </c>
      <c r="K50" s="13" t="s">
        <v>372</v>
      </c>
      <c r="L50" s="13" t="s">
        <v>373</v>
      </c>
      <c r="M50" s="13" t="s">
        <v>172</v>
      </c>
      <c r="N50" s="13">
        <v>1</v>
      </c>
      <c r="O50" s="13">
        <v>34.74</v>
      </c>
      <c r="P50" s="13">
        <v>34.74</v>
      </c>
      <c r="Q50" s="13" t="s">
        <v>195</v>
      </c>
      <c r="R50" s="13">
        <v>1</v>
      </c>
      <c r="S50" s="13">
        <v>34.74</v>
      </c>
      <c r="T50" s="13">
        <v>34.74</v>
      </c>
      <c r="U50" s="13" t="s">
        <v>61</v>
      </c>
      <c r="V50" s="13">
        <v>1</v>
      </c>
      <c r="W50" s="13">
        <v>34.74</v>
      </c>
      <c r="X50" s="13">
        <v>34.74</v>
      </c>
      <c r="Y50" s="13">
        <v>34.74</v>
      </c>
      <c r="Z50" s="13">
        <v>34.74</v>
      </c>
      <c r="AA50" s="13">
        <f>ROUND(AB50/I50,4)</f>
        <v>9.84</v>
      </c>
      <c r="AB50" s="13">
        <v>9.84</v>
      </c>
      <c r="AC50" s="14" t="s">
        <v>54</v>
      </c>
    </row>
    <row r="51" s="2" customFormat="1" ht="20" customHeight="1" spans="1:29">
      <c r="A51" s="12">
        <v>48</v>
      </c>
      <c r="B51" s="13" t="s">
        <v>31</v>
      </c>
      <c r="C51" s="13" t="s">
        <v>374</v>
      </c>
      <c r="D51" s="13" t="s">
        <v>368</v>
      </c>
      <c r="E51" s="13" t="s">
        <v>127</v>
      </c>
      <c r="F51" s="13" t="s">
        <v>375</v>
      </c>
      <c r="G51" s="13" t="s">
        <v>376</v>
      </c>
      <c r="H51" s="13" t="s">
        <v>169</v>
      </c>
      <c r="I51" s="13">
        <v>1</v>
      </c>
      <c r="J51" s="13" t="s">
        <v>377</v>
      </c>
      <c r="K51" s="13" t="s">
        <v>372</v>
      </c>
      <c r="L51" s="13" t="s">
        <v>373</v>
      </c>
      <c r="M51" s="13" t="s">
        <v>124</v>
      </c>
      <c r="N51" s="13">
        <v>1</v>
      </c>
      <c r="O51" s="13">
        <v>23.49</v>
      </c>
      <c r="P51" s="13">
        <v>23.49</v>
      </c>
      <c r="Q51" s="13" t="s">
        <v>52</v>
      </c>
      <c r="R51" s="13">
        <v>1</v>
      </c>
      <c r="S51" s="13">
        <v>23.49</v>
      </c>
      <c r="T51" s="13">
        <v>23.49</v>
      </c>
      <c r="U51" s="13" t="s">
        <v>61</v>
      </c>
      <c r="V51" s="13">
        <v>1</v>
      </c>
      <c r="W51" s="13">
        <v>23.49</v>
      </c>
      <c r="X51" s="13">
        <v>23.49</v>
      </c>
      <c r="Y51" s="13">
        <v>23.43</v>
      </c>
      <c r="Z51" s="13">
        <v>23.43</v>
      </c>
      <c r="AA51" s="13">
        <f>ROUND(AB51/I51,4)</f>
        <v>6.66</v>
      </c>
      <c r="AB51" s="13">
        <v>6.66</v>
      </c>
      <c r="AC51" s="14" t="s">
        <v>54</v>
      </c>
    </row>
    <row r="52" s="2" customFormat="1" ht="20" customHeight="1" spans="1:29">
      <c r="A52" s="12">
        <v>49</v>
      </c>
      <c r="B52" s="13" t="s">
        <v>31</v>
      </c>
      <c r="C52" s="13" t="s">
        <v>378</v>
      </c>
      <c r="D52" s="13" t="s">
        <v>379</v>
      </c>
      <c r="E52" s="13" t="s">
        <v>380</v>
      </c>
      <c r="F52" s="13" t="s">
        <v>381</v>
      </c>
      <c r="G52" s="13" t="s">
        <v>382</v>
      </c>
      <c r="H52" s="13" t="s">
        <v>383</v>
      </c>
      <c r="I52" s="13">
        <v>1</v>
      </c>
      <c r="J52" s="13" t="s">
        <v>384</v>
      </c>
      <c r="K52" s="13" t="s">
        <v>385</v>
      </c>
      <c r="L52" s="13" t="s">
        <v>385</v>
      </c>
      <c r="M52" s="13" t="s">
        <v>40</v>
      </c>
      <c r="N52" s="13">
        <v>1</v>
      </c>
      <c r="O52" s="13">
        <v>4.28</v>
      </c>
      <c r="P52" s="13">
        <v>4.28</v>
      </c>
      <c r="Q52" s="13" t="s">
        <v>70</v>
      </c>
      <c r="R52" s="13">
        <v>1</v>
      </c>
      <c r="S52" s="13">
        <v>4.28</v>
      </c>
      <c r="T52" s="13">
        <v>4.28</v>
      </c>
      <c r="U52" s="13" t="s">
        <v>69</v>
      </c>
      <c r="V52" s="13">
        <v>1</v>
      </c>
      <c r="W52" s="13">
        <v>4.28</v>
      </c>
      <c r="X52" s="13">
        <v>4.28</v>
      </c>
      <c r="Y52" s="13">
        <v>4.28</v>
      </c>
      <c r="Z52" s="13">
        <v>4.28</v>
      </c>
      <c r="AA52" s="13">
        <f>ROUND(AB52/I52,4)</f>
        <v>4.2</v>
      </c>
      <c r="AB52" s="13">
        <v>4.2</v>
      </c>
      <c r="AC52" s="14" t="s">
        <v>43</v>
      </c>
    </row>
    <row r="53" s="2" customFormat="1" ht="20" customHeight="1" spans="1:29">
      <c r="A53" s="12">
        <v>50</v>
      </c>
      <c r="B53" s="13" t="s">
        <v>31</v>
      </c>
      <c r="C53" s="13" t="s">
        <v>386</v>
      </c>
      <c r="D53" s="13" t="s">
        <v>387</v>
      </c>
      <c r="E53" s="13" t="s">
        <v>34</v>
      </c>
      <c r="F53" s="13" t="s">
        <v>388</v>
      </c>
      <c r="G53" s="13" t="s">
        <v>389</v>
      </c>
      <c r="H53" s="13" t="s">
        <v>87</v>
      </c>
      <c r="I53" s="13">
        <v>100</v>
      </c>
      <c r="J53" s="13" t="s">
        <v>390</v>
      </c>
      <c r="K53" s="13" t="s">
        <v>391</v>
      </c>
      <c r="L53" s="13" t="s">
        <v>391</v>
      </c>
      <c r="M53" s="13" t="s">
        <v>224</v>
      </c>
      <c r="N53" s="13">
        <v>100</v>
      </c>
      <c r="O53" s="13">
        <v>24.35</v>
      </c>
      <c r="P53" s="13">
        <v>0.2881</v>
      </c>
      <c r="Q53" s="13" t="s">
        <v>52</v>
      </c>
      <c r="R53" s="13">
        <v>100</v>
      </c>
      <c r="S53" s="13">
        <v>24.35</v>
      </c>
      <c r="T53" s="13">
        <v>0.2881</v>
      </c>
      <c r="U53" s="13" t="s">
        <v>133</v>
      </c>
      <c r="V53" s="13">
        <v>100</v>
      </c>
      <c r="W53" s="13">
        <v>24.35</v>
      </c>
      <c r="X53" s="13">
        <v>0.2881</v>
      </c>
      <c r="Y53" s="13">
        <v>0.2881</v>
      </c>
      <c r="Z53" s="13">
        <v>24.35</v>
      </c>
      <c r="AA53" s="13">
        <f>ROUND(1.95^LOG(1/I53,2)*AB53,4)</f>
        <v>0.2881</v>
      </c>
      <c r="AB53" s="13">
        <v>24.35</v>
      </c>
      <c r="AC53" s="14" t="s">
        <v>54</v>
      </c>
    </row>
    <row r="54" s="2" customFormat="1" ht="20" customHeight="1" spans="1:29">
      <c r="A54" s="12">
        <v>51</v>
      </c>
      <c r="B54" s="13" t="s">
        <v>31</v>
      </c>
      <c r="C54" s="13" t="s">
        <v>392</v>
      </c>
      <c r="D54" s="13" t="s">
        <v>393</v>
      </c>
      <c r="E54" s="13" t="s">
        <v>34</v>
      </c>
      <c r="F54" s="13" t="s">
        <v>394</v>
      </c>
      <c r="G54" s="13" t="s">
        <v>395</v>
      </c>
      <c r="H54" s="13" t="s">
        <v>396</v>
      </c>
      <c r="I54" s="13">
        <v>28</v>
      </c>
      <c r="J54" s="13" t="s">
        <v>397</v>
      </c>
      <c r="K54" s="13" t="s">
        <v>398</v>
      </c>
      <c r="L54" s="13" t="s">
        <v>398</v>
      </c>
      <c r="M54" s="13" t="s">
        <v>195</v>
      </c>
      <c r="N54" s="13">
        <v>28</v>
      </c>
      <c r="O54" s="13">
        <v>9920</v>
      </c>
      <c r="P54" s="13">
        <v>400.1403</v>
      </c>
      <c r="Q54" s="13" t="s">
        <v>316</v>
      </c>
      <c r="R54" s="13">
        <v>28</v>
      </c>
      <c r="S54" s="13">
        <v>9920</v>
      </c>
      <c r="T54" s="13">
        <v>400.1403</v>
      </c>
      <c r="U54" s="13" t="s">
        <v>70</v>
      </c>
      <c r="V54" s="13">
        <v>28</v>
      </c>
      <c r="W54" s="13">
        <v>9920</v>
      </c>
      <c r="X54" s="13">
        <v>400.1403</v>
      </c>
      <c r="Y54" s="13">
        <v>400.1403</v>
      </c>
      <c r="Z54" s="13">
        <v>9920</v>
      </c>
      <c r="AA54" s="13">
        <f>ROUND(1.95^LOG(1/I54,2)*AB54,4)</f>
        <v>400.1404</v>
      </c>
      <c r="AB54" s="13">
        <v>9920</v>
      </c>
      <c r="AC54" s="14" t="s">
        <v>54</v>
      </c>
    </row>
    <row r="55" s="2" customFormat="1" ht="20" customHeight="1" spans="1:29">
      <c r="A55" s="12">
        <v>52</v>
      </c>
      <c r="B55" s="13" t="s">
        <v>31</v>
      </c>
      <c r="C55" s="13" t="s">
        <v>399</v>
      </c>
      <c r="D55" s="13" t="s">
        <v>400</v>
      </c>
      <c r="E55" s="13" t="s">
        <v>401</v>
      </c>
      <c r="F55" s="13" t="s">
        <v>402</v>
      </c>
      <c r="G55" s="13" t="s">
        <v>403</v>
      </c>
      <c r="H55" s="13" t="s">
        <v>404</v>
      </c>
      <c r="I55" s="13">
        <v>8</v>
      </c>
      <c r="J55" s="13" t="s">
        <v>405</v>
      </c>
      <c r="K55" s="13" t="s">
        <v>406</v>
      </c>
      <c r="L55" s="13" t="s">
        <v>406</v>
      </c>
      <c r="M55" s="13" t="s">
        <v>81</v>
      </c>
      <c r="N55" s="13">
        <v>8</v>
      </c>
      <c r="O55" s="13">
        <v>47.58</v>
      </c>
      <c r="P55" s="13">
        <v>5.9475</v>
      </c>
      <c r="Q55" s="13" t="s">
        <v>70</v>
      </c>
      <c r="R55" s="13">
        <v>8</v>
      </c>
      <c r="S55" s="13">
        <v>47.58</v>
      </c>
      <c r="T55" s="13">
        <v>5.9475</v>
      </c>
      <c r="U55" s="13" t="s">
        <v>69</v>
      </c>
      <c r="V55" s="13">
        <v>8</v>
      </c>
      <c r="W55" s="13">
        <v>47.58</v>
      </c>
      <c r="X55" s="13">
        <v>5.9475</v>
      </c>
      <c r="Y55" s="13">
        <v>5.9475</v>
      </c>
      <c r="Z55" s="13">
        <v>47.58</v>
      </c>
      <c r="AA55" s="13">
        <v>5.9475</v>
      </c>
      <c r="AB55" s="13">
        <v>47.58</v>
      </c>
      <c r="AC55" s="14" t="s">
        <v>54</v>
      </c>
    </row>
    <row r="56" s="2" customFormat="1" ht="20" customHeight="1" spans="1:29">
      <c r="A56" s="12">
        <v>53</v>
      </c>
      <c r="B56" s="13" t="s">
        <v>31</v>
      </c>
      <c r="C56" s="13" t="s">
        <v>407</v>
      </c>
      <c r="D56" s="13" t="s">
        <v>400</v>
      </c>
      <c r="E56" s="13" t="s">
        <v>401</v>
      </c>
      <c r="F56" s="13" t="s">
        <v>402</v>
      </c>
      <c r="G56" s="13" t="s">
        <v>408</v>
      </c>
      <c r="H56" s="13" t="s">
        <v>404</v>
      </c>
      <c r="I56" s="13">
        <v>10</v>
      </c>
      <c r="J56" s="13" t="s">
        <v>405</v>
      </c>
      <c r="K56" s="13" t="s">
        <v>406</v>
      </c>
      <c r="L56" s="13" t="s">
        <v>406</v>
      </c>
      <c r="M56" s="13" t="s">
        <v>81</v>
      </c>
      <c r="N56" s="13">
        <v>10</v>
      </c>
      <c r="O56" s="13">
        <v>59.48</v>
      </c>
      <c r="P56" s="13">
        <v>5.948</v>
      </c>
      <c r="Q56" s="13" t="s">
        <v>70</v>
      </c>
      <c r="R56" s="13">
        <v>10</v>
      </c>
      <c r="S56" s="13">
        <v>59.48</v>
      </c>
      <c r="T56" s="13">
        <v>5.948</v>
      </c>
      <c r="U56" s="13" t="s">
        <v>69</v>
      </c>
      <c r="V56" s="13">
        <v>10</v>
      </c>
      <c r="W56" s="13">
        <v>59.48</v>
      </c>
      <c r="X56" s="13">
        <v>5.948</v>
      </c>
      <c r="Y56" s="13">
        <v>5.9475</v>
      </c>
      <c r="Z56" s="13">
        <v>59.48</v>
      </c>
      <c r="AA56" s="13">
        <v>5.9475</v>
      </c>
      <c r="AB56" s="13">
        <v>59.48</v>
      </c>
      <c r="AC56" s="14" t="s">
        <v>54</v>
      </c>
    </row>
    <row r="57" s="2" customFormat="1" ht="20" customHeight="1" spans="1:29">
      <c r="A57" s="12">
        <v>54</v>
      </c>
      <c r="B57" s="13" t="s">
        <v>31</v>
      </c>
      <c r="C57" s="13" t="s">
        <v>409</v>
      </c>
      <c r="D57" s="13" t="s">
        <v>410</v>
      </c>
      <c r="E57" s="13" t="s">
        <v>411</v>
      </c>
      <c r="F57" s="13" t="s">
        <v>412</v>
      </c>
      <c r="G57" s="13" t="s">
        <v>413</v>
      </c>
      <c r="H57" s="13" t="s">
        <v>414</v>
      </c>
      <c r="I57" s="13">
        <v>1</v>
      </c>
      <c r="J57" s="13" t="s">
        <v>415</v>
      </c>
      <c r="K57" s="13" t="s">
        <v>416</v>
      </c>
      <c r="L57" s="13" t="s">
        <v>417</v>
      </c>
      <c r="M57" s="13" t="s">
        <v>71</v>
      </c>
      <c r="N57" s="13">
        <v>1</v>
      </c>
      <c r="O57" s="13">
        <v>0.99</v>
      </c>
      <c r="P57" s="13">
        <v>0.99</v>
      </c>
      <c r="Q57" s="13" t="s">
        <v>100</v>
      </c>
      <c r="R57" s="13">
        <v>1</v>
      </c>
      <c r="S57" s="13">
        <v>0.99</v>
      </c>
      <c r="T57" s="13">
        <v>0.99</v>
      </c>
      <c r="U57" s="13" t="s">
        <v>173</v>
      </c>
      <c r="V57" s="13">
        <v>1</v>
      </c>
      <c r="W57" s="13">
        <v>0.99</v>
      </c>
      <c r="X57" s="13">
        <v>0.99</v>
      </c>
      <c r="Y57" s="13">
        <v>0.99</v>
      </c>
      <c r="Z57" s="13">
        <v>0.99</v>
      </c>
      <c r="AA57" s="13">
        <f>ROUND(AB57/I57,4)</f>
        <v>0.47</v>
      </c>
      <c r="AB57" s="13">
        <v>0.47</v>
      </c>
      <c r="AC57" s="14" t="s">
        <v>54</v>
      </c>
    </row>
    <row r="58" s="2" customFormat="1" ht="20" customHeight="1" spans="1:29">
      <c r="A58" s="12">
        <v>55</v>
      </c>
      <c r="B58" s="13" t="s">
        <v>31</v>
      </c>
      <c r="C58" s="13" t="s">
        <v>418</v>
      </c>
      <c r="D58" s="13" t="s">
        <v>419</v>
      </c>
      <c r="E58" s="13" t="s">
        <v>411</v>
      </c>
      <c r="F58" s="13" t="s">
        <v>420</v>
      </c>
      <c r="G58" s="13" t="s">
        <v>421</v>
      </c>
      <c r="H58" s="13" t="s">
        <v>422</v>
      </c>
      <c r="I58" s="13">
        <v>1</v>
      </c>
      <c r="J58" s="13" t="s">
        <v>423</v>
      </c>
      <c r="K58" s="13" t="s">
        <v>424</v>
      </c>
      <c r="L58" s="13" t="s">
        <v>425</v>
      </c>
      <c r="M58" s="13" t="s">
        <v>195</v>
      </c>
      <c r="N58" s="13">
        <v>1</v>
      </c>
      <c r="O58" s="13">
        <v>999000</v>
      </c>
      <c r="P58" s="13">
        <v>999000</v>
      </c>
      <c r="Q58" s="13" t="s">
        <v>70</v>
      </c>
      <c r="R58" s="13">
        <v>1</v>
      </c>
      <c r="S58" s="13">
        <v>999000</v>
      </c>
      <c r="T58" s="13">
        <v>999000</v>
      </c>
      <c r="U58" s="13" t="s">
        <v>41</v>
      </c>
      <c r="V58" s="13">
        <v>1</v>
      </c>
      <c r="W58" s="13">
        <v>999000</v>
      </c>
      <c r="X58" s="13">
        <v>999000</v>
      </c>
      <c r="Y58" s="13">
        <v>999000</v>
      </c>
      <c r="Z58" s="13">
        <v>999000</v>
      </c>
      <c r="AA58" s="13">
        <f>ROUND(AB58/I58,4)</f>
        <v>999000</v>
      </c>
      <c r="AB58" s="13">
        <v>999000</v>
      </c>
      <c r="AC58" s="14" t="s">
        <v>54</v>
      </c>
    </row>
    <row r="59" s="2" customFormat="1" ht="20" customHeight="1" spans="1:29">
      <c r="A59" s="12">
        <v>56</v>
      </c>
      <c r="B59" s="13" t="s">
        <v>31</v>
      </c>
      <c r="C59" s="13" t="s">
        <v>426</v>
      </c>
      <c r="D59" s="13" t="s">
        <v>427</v>
      </c>
      <c r="E59" s="13" t="s">
        <v>158</v>
      </c>
      <c r="F59" s="13" t="s">
        <v>428</v>
      </c>
      <c r="G59" s="13" t="s">
        <v>429</v>
      </c>
      <c r="H59" s="13" t="s">
        <v>430</v>
      </c>
      <c r="I59" s="13">
        <v>10</v>
      </c>
      <c r="J59" s="13" t="s">
        <v>431</v>
      </c>
      <c r="K59" s="13" t="s">
        <v>432</v>
      </c>
      <c r="L59" s="13" t="s">
        <v>432</v>
      </c>
      <c r="M59" s="13" t="s">
        <v>41</v>
      </c>
      <c r="N59" s="13">
        <v>10</v>
      </c>
      <c r="O59" s="13">
        <v>9.61</v>
      </c>
      <c r="P59" s="13">
        <v>0.961</v>
      </c>
      <c r="Q59" s="13" t="s">
        <v>42</v>
      </c>
      <c r="R59" s="13">
        <v>10</v>
      </c>
      <c r="S59" s="13">
        <v>9.61</v>
      </c>
      <c r="T59" s="13">
        <v>0.961</v>
      </c>
      <c r="U59" s="13" t="s">
        <v>92</v>
      </c>
      <c r="V59" s="13">
        <v>10</v>
      </c>
      <c r="W59" s="13">
        <v>9.61</v>
      </c>
      <c r="X59" s="13">
        <v>0.961</v>
      </c>
      <c r="Y59" s="13">
        <v>0.961</v>
      </c>
      <c r="Z59" s="13">
        <v>9.61</v>
      </c>
      <c r="AA59" s="13">
        <f>ROUND(AB59/I59,4)</f>
        <v>0.961</v>
      </c>
      <c r="AB59" s="13">
        <v>9.61</v>
      </c>
      <c r="AC59" s="14" t="s">
        <v>54</v>
      </c>
    </row>
    <row r="60" s="2" customFormat="1" ht="20" customHeight="1" spans="1:29">
      <c r="A60" s="12">
        <v>57</v>
      </c>
      <c r="B60" s="13" t="s">
        <v>31</v>
      </c>
      <c r="C60" s="13" t="s">
        <v>433</v>
      </c>
      <c r="D60" s="13" t="s">
        <v>434</v>
      </c>
      <c r="E60" s="13" t="s">
        <v>411</v>
      </c>
      <c r="F60" s="13" t="s">
        <v>435</v>
      </c>
      <c r="G60" s="13" t="s">
        <v>436</v>
      </c>
      <c r="H60" s="13" t="s">
        <v>437</v>
      </c>
      <c r="I60" s="13">
        <v>1</v>
      </c>
      <c r="J60" s="13" t="s">
        <v>438</v>
      </c>
      <c r="K60" s="13" t="s">
        <v>439</v>
      </c>
      <c r="L60" s="13" t="s">
        <v>439</v>
      </c>
      <c r="M60" s="13" t="s">
        <v>195</v>
      </c>
      <c r="N60" s="13">
        <v>1</v>
      </c>
      <c r="O60" s="13">
        <v>998000</v>
      </c>
      <c r="P60" s="13">
        <v>998000</v>
      </c>
      <c r="Q60" s="13" t="s">
        <v>316</v>
      </c>
      <c r="R60" s="13">
        <v>1</v>
      </c>
      <c r="S60" s="13">
        <v>998000</v>
      </c>
      <c r="T60" s="13">
        <v>998000</v>
      </c>
      <c r="U60" s="13" t="s">
        <v>70</v>
      </c>
      <c r="V60" s="13">
        <v>1</v>
      </c>
      <c r="W60" s="13">
        <v>998000</v>
      </c>
      <c r="X60" s="13">
        <v>998000</v>
      </c>
      <c r="Y60" s="13">
        <v>998000</v>
      </c>
      <c r="Z60" s="13">
        <v>998000</v>
      </c>
      <c r="AA60" s="13">
        <f>ROUND(AB60/I60,4)</f>
        <v>998000</v>
      </c>
      <c r="AB60" s="13">
        <v>998000</v>
      </c>
      <c r="AC60" s="14" t="s">
        <v>54</v>
      </c>
    </row>
    <row r="61" s="2" customFormat="1" ht="20" customHeight="1" spans="1:29">
      <c r="A61" s="12">
        <v>58</v>
      </c>
      <c r="B61" s="13" t="s">
        <v>31</v>
      </c>
      <c r="C61" s="13" t="s">
        <v>440</v>
      </c>
      <c r="D61" s="13" t="s">
        <v>441</v>
      </c>
      <c r="E61" s="13" t="s">
        <v>311</v>
      </c>
      <c r="F61" s="13" t="s">
        <v>442</v>
      </c>
      <c r="G61" s="13" t="s">
        <v>443</v>
      </c>
      <c r="H61" s="13" t="s">
        <v>444</v>
      </c>
      <c r="I61" s="13">
        <v>1</v>
      </c>
      <c r="J61" s="13" t="s">
        <v>445</v>
      </c>
      <c r="K61" s="13" t="s">
        <v>446</v>
      </c>
      <c r="L61" s="13" t="s">
        <v>447</v>
      </c>
      <c r="M61" s="13" t="s">
        <v>133</v>
      </c>
      <c r="N61" s="13">
        <v>1</v>
      </c>
      <c r="O61" s="13">
        <v>238</v>
      </c>
      <c r="P61" s="13">
        <v>238</v>
      </c>
      <c r="Q61" s="13" t="s">
        <v>224</v>
      </c>
      <c r="R61" s="13">
        <v>1</v>
      </c>
      <c r="S61" s="13">
        <v>238</v>
      </c>
      <c r="T61" s="13">
        <v>238</v>
      </c>
      <c r="U61" s="13" t="s">
        <v>92</v>
      </c>
      <c r="V61" s="13">
        <v>1</v>
      </c>
      <c r="W61" s="13">
        <v>238</v>
      </c>
      <c r="X61" s="13">
        <v>238</v>
      </c>
      <c r="Y61" s="13">
        <v>238</v>
      </c>
      <c r="Z61" s="13">
        <v>238</v>
      </c>
      <c r="AA61" s="13">
        <f>ROUND(AB61/I61,4)</f>
        <v>238</v>
      </c>
      <c r="AB61" s="13">
        <v>238</v>
      </c>
      <c r="AC61" s="14" t="s">
        <v>54</v>
      </c>
    </row>
    <row r="62" s="2" customFormat="1" ht="20" customHeight="1" spans="1:29">
      <c r="A62" s="12">
        <v>59</v>
      </c>
      <c r="B62" s="13" t="s">
        <v>31</v>
      </c>
      <c r="C62" s="13" t="s">
        <v>448</v>
      </c>
      <c r="D62" s="13" t="s">
        <v>449</v>
      </c>
      <c r="E62" s="13" t="s">
        <v>450</v>
      </c>
      <c r="F62" s="13" t="s">
        <v>451</v>
      </c>
      <c r="G62" s="13" t="s">
        <v>452</v>
      </c>
      <c r="H62" s="13" t="s">
        <v>453</v>
      </c>
      <c r="I62" s="13">
        <v>24</v>
      </c>
      <c r="J62" s="13" t="s">
        <v>454</v>
      </c>
      <c r="K62" s="13" t="s">
        <v>455</v>
      </c>
      <c r="L62" s="13" t="s">
        <v>455</v>
      </c>
      <c r="M62" s="13" t="s">
        <v>456</v>
      </c>
      <c r="N62" s="13">
        <v>24</v>
      </c>
      <c r="O62" s="13">
        <v>78</v>
      </c>
      <c r="P62" s="13">
        <v>3.65</v>
      </c>
      <c r="Q62" s="13" t="s">
        <v>52</v>
      </c>
      <c r="R62" s="13">
        <v>24</v>
      </c>
      <c r="S62" s="13">
        <v>78</v>
      </c>
      <c r="T62" s="13">
        <v>3.65</v>
      </c>
      <c r="U62" s="13" t="s">
        <v>42</v>
      </c>
      <c r="V62" s="13">
        <v>24</v>
      </c>
      <c r="W62" s="13">
        <v>78</v>
      </c>
      <c r="X62" s="13">
        <v>3.65</v>
      </c>
      <c r="Y62" s="13">
        <v>3.65</v>
      </c>
      <c r="Z62" s="13">
        <v>78</v>
      </c>
      <c r="AA62" s="13">
        <f>ROUND(1.95^LOG(1/I62,2)*AB62,4)</f>
        <v>3.65</v>
      </c>
      <c r="AB62" s="13">
        <v>78</v>
      </c>
      <c r="AC62" s="14" t="s">
        <v>54</v>
      </c>
    </row>
    <row r="63" s="2" customFormat="1" ht="20" customHeight="1" spans="1:29">
      <c r="A63" s="12">
        <v>60</v>
      </c>
      <c r="B63" s="13" t="s">
        <v>31</v>
      </c>
      <c r="C63" s="13" t="s">
        <v>457</v>
      </c>
      <c r="D63" s="13" t="s">
        <v>458</v>
      </c>
      <c r="E63" s="13" t="s">
        <v>34</v>
      </c>
      <c r="F63" s="13" t="s">
        <v>459</v>
      </c>
      <c r="G63" s="13" t="s">
        <v>460</v>
      </c>
      <c r="H63" s="13" t="s">
        <v>461</v>
      </c>
      <c r="I63" s="13">
        <v>24</v>
      </c>
      <c r="J63" s="13" t="s">
        <v>462</v>
      </c>
      <c r="K63" s="13" t="s">
        <v>463</v>
      </c>
      <c r="L63" s="13" t="s">
        <v>464</v>
      </c>
      <c r="M63" s="13" t="s">
        <v>40</v>
      </c>
      <c r="N63" s="13">
        <v>24</v>
      </c>
      <c r="O63" s="13">
        <v>66</v>
      </c>
      <c r="P63" s="13">
        <v>3.0885</v>
      </c>
      <c r="Q63" s="13" t="s">
        <v>172</v>
      </c>
      <c r="R63" s="13">
        <v>24</v>
      </c>
      <c r="S63" s="13">
        <v>66</v>
      </c>
      <c r="T63" s="13">
        <v>3.0885</v>
      </c>
      <c r="U63" s="13" t="s">
        <v>52</v>
      </c>
      <c r="V63" s="13">
        <v>24</v>
      </c>
      <c r="W63" s="13">
        <v>66</v>
      </c>
      <c r="X63" s="13">
        <v>3.0885</v>
      </c>
      <c r="Y63" s="13">
        <v>3.0885</v>
      </c>
      <c r="Z63" s="13">
        <v>66</v>
      </c>
      <c r="AA63" s="13">
        <f>ROUND(1.95^LOG(1/I63,2)*AB63,4)</f>
        <v>0.7305</v>
      </c>
      <c r="AB63" s="13">
        <v>15.61</v>
      </c>
      <c r="AC63" s="14" t="s">
        <v>43</v>
      </c>
    </row>
    <row r="64" s="2" customFormat="1" ht="20" customHeight="1" spans="1:29">
      <c r="A64" s="12">
        <v>61</v>
      </c>
      <c r="B64" s="13" t="s">
        <v>31</v>
      </c>
      <c r="C64" s="13" t="s">
        <v>465</v>
      </c>
      <c r="D64" s="13" t="s">
        <v>466</v>
      </c>
      <c r="E64" s="13" t="s">
        <v>411</v>
      </c>
      <c r="F64" s="13" t="s">
        <v>467</v>
      </c>
      <c r="G64" s="13" t="s">
        <v>468</v>
      </c>
      <c r="H64" s="13" t="s">
        <v>469</v>
      </c>
      <c r="I64" s="13">
        <v>1</v>
      </c>
      <c r="J64" s="13" t="s">
        <v>470</v>
      </c>
      <c r="K64" s="13" t="s">
        <v>471</v>
      </c>
      <c r="L64" s="13" t="s">
        <v>471</v>
      </c>
      <c r="M64" s="13" t="s">
        <v>195</v>
      </c>
      <c r="N64" s="13">
        <v>1</v>
      </c>
      <c r="O64" s="13">
        <v>3866</v>
      </c>
      <c r="P64" s="13">
        <v>3866</v>
      </c>
      <c r="Q64" s="13" t="s">
        <v>53</v>
      </c>
      <c r="R64" s="13">
        <v>1</v>
      </c>
      <c r="S64" s="13">
        <v>3866</v>
      </c>
      <c r="T64" s="13">
        <v>3866</v>
      </c>
      <c r="U64" s="13" t="s">
        <v>70</v>
      </c>
      <c r="V64" s="13">
        <v>1</v>
      </c>
      <c r="W64" s="13">
        <v>3866</v>
      </c>
      <c r="X64" s="13">
        <v>3866</v>
      </c>
      <c r="Y64" s="13">
        <v>3866</v>
      </c>
      <c r="Z64" s="13">
        <v>3866</v>
      </c>
      <c r="AA64" s="13">
        <f>ROUND(AB64/I64,4)</f>
        <v>3866</v>
      </c>
      <c r="AB64" s="13">
        <v>3866</v>
      </c>
      <c r="AC64" s="14" t="s">
        <v>54</v>
      </c>
    </row>
    <row r="65" s="2" customFormat="1" ht="20" customHeight="1" spans="1:29">
      <c r="A65" s="12">
        <v>62</v>
      </c>
      <c r="B65" s="13" t="s">
        <v>31</v>
      </c>
      <c r="C65" s="13" t="s">
        <v>472</v>
      </c>
      <c r="D65" s="13" t="s">
        <v>473</v>
      </c>
      <c r="E65" s="13" t="s">
        <v>411</v>
      </c>
      <c r="F65" s="13" t="s">
        <v>474</v>
      </c>
      <c r="G65" s="13" t="s">
        <v>475</v>
      </c>
      <c r="H65" s="13" t="s">
        <v>476</v>
      </c>
      <c r="I65" s="13">
        <v>1</v>
      </c>
      <c r="J65" s="13" t="s">
        <v>477</v>
      </c>
      <c r="K65" s="13" t="s">
        <v>398</v>
      </c>
      <c r="L65" s="13" t="s">
        <v>398</v>
      </c>
      <c r="M65" s="13" t="s">
        <v>478</v>
      </c>
      <c r="N65" s="13">
        <v>1</v>
      </c>
      <c r="O65" s="13">
        <v>4980</v>
      </c>
      <c r="P65" s="13">
        <v>4980</v>
      </c>
      <c r="Q65" s="13" t="s">
        <v>456</v>
      </c>
      <c r="R65" s="13">
        <v>1</v>
      </c>
      <c r="S65" s="13">
        <v>4980</v>
      </c>
      <c r="T65" s="13">
        <v>4980</v>
      </c>
      <c r="U65" s="13" t="s">
        <v>60</v>
      </c>
      <c r="V65" s="13">
        <v>1</v>
      </c>
      <c r="W65" s="13">
        <v>4980</v>
      </c>
      <c r="X65" s="13">
        <v>4980</v>
      </c>
      <c r="Y65" s="13">
        <v>4980</v>
      </c>
      <c r="Z65" s="13">
        <v>4980</v>
      </c>
      <c r="AA65" s="13">
        <f>ROUND(AB65/I65,4)</f>
        <v>4980</v>
      </c>
      <c r="AB65" s="13">
        <v>4980</v>
      </c>
      <c r="AC65" s="14" t="s">
        <v>54</v>
      </c>
    </row>
    <row r="66" s="2" customFormat="1" ht="20" customHeight="1" spans="1:29">
      <c r="A66" s="12">
        <v>63</v>
      </c>
      <c r="B66" s="13" t="s">
        <v>31</v>
      </c>
      <c r="C66" s="13" t="s">
        <v>479</v>
      </c>
      <c r="D66" s="13" t="s">
        <v>480</v>
      </c>
      <c r="E66" s="13" t="s">
        <v>158</v>
      </c>
      <c r="F66" s="13" t="s">
        <v>481</v>
      </c>
      <c r="G66" s="13" t="s">
        <v>482</v>
      </c>
      <c r="H66" s="13" t="s">
        <v>199</v>
      </c>
      <c r="I66" s="13">
        <v>1</v>
      </c>
      <c r="J66" s="13" t="s">
        <v>483</v>
      </c>
      <c r="K66" s="13" t="s">
        <v>484</v>
      </c>
      <c r="L66" s="13" t="s">
        <v>484</v>
      </c>
      <c r="M66" s="13" t="s">
        <v>90</v>
      </c>
      <c r="N66" s="13">
        <v>1</v>
      </c>
      <c r="O66" s="13">
        <v>32.5</v>
      </c>
      <c r="P66" s="13">
        <v>32.5</v>
      </c>
      <c r="Q66" s="13" t="s">
        <v>60</v>
      </c>
      <c r="R66" s="13">
        <v>1</v>
      </c>
      <c r="S66" s="13">
        <v>32.5</v>
      </c>
      <c r="T66" s="13">
        <v>32.5</v>
      </c>
      <c r="U66" s="13" t="s">
        <v>70</v>
      </c>
      <c r="V66" s="13">
        <v>1</v>
      </c>
      <c r="W66" s="13">
        <v>32.5</v>
      </c>
      <c r="X66" s="13">
        <v>32.5</v>
      </c>
      <c r="Y66" s="13">
        <v>32.5</v>
      </c>
      <c r="Z66" s="13">
        <v>32.5</v>
      </c>
      <c r="AA66" s="13">
        <f>ROUND(AB66/I66,4)</f>
        <v>1.45</v>
      </c>
      <c r="AB66" s="13">
        <v>1.45</v>
      </c>
      <c r="AC66" s="14" t="s">
        <v>54</v>
      </c>
    </row>
    <row r="67" s="2" customFormat="1" ht="20" customHeight="1" spans="1:29">
      <c r="A67" s="12">
        <v>64</v>
      </c>
      <c r="B67" s="13" t="s">
        <v>31</v>
      </c>
      <c r="C67" s="13" t="s">
        <v>485</v>
      </c>
      <c r="D67" s="13" t="s">
        <v>486</v>
      </c>
      <c r="E67" s="13" t="s">
        <v>34</v>
      </c>
      <c r="F67" s="13" t="s">
        <v>388</v>
      </c>
      <c r="G67" s="13" t="s">
        <v>487</v>
      </c>
      <c r="H67" s="13" t="s">
        <v>488</v>
      </c>
      <c r="I67" s="13">
        <v>12</v>
      </c>
      <c r="J67" s="13" t="s">
        <v>489</v>
      </c>
      <c r="K67" s="13" t="s">
        <v>490</v>
      </c>
      <c r="L67" s="13" t="s">
        <v>490</v>
      </c>
      <c r="M67" s="13" t="s">
        <v>41</v>
      </c>
      <c r="N67" s="13">
        <v>12</v>
      </c>
      <c r="O67" s="13">
        <v>14.96</v>
      </c>
      <c r="P67" s="13">
        <v>1.3651</v>
      </c>
      <c r="Q67" s="13" t="s">
        <v>60</v>
      </c>
      <c r="R67" s="13">
        <v>12</v>
      </c>
      <c r="S67" s="13">
        <v>14.96</v>
      </c>
      <c r="T67" s="13">
        <v>1.3651</v>
      </c>
      <c r="U67" s="13" t="s">
        <v>61</v>
      </c>
      <c r="V67" s="13">
        <v>12</v>
      </c>
      <c r="W67" s="13">
        <v>14.96</v>
      </c>
      <c r="X67" s="13">
        <v>1.3651</v>
      </c>
      <c r="Y67" s="13">
        <v>1.3651</v>
      </c>
      <c r="Z67" s="13">
        <v>14.96</v>
      </c>
      <c r="AA67" s="13">
        <f>ROUND(1.95^LOG(1/I67,2)*AB67,4)</f>
        <v>0.1588</v>
      </c>
      <c r="AB67" s="13">
        <v>1.74</v>
      </c>
      <c r="AC67" s="14" t="s">
        <v>43</v>
      </c>
    </row>
    <row r="68" s="2" customFormat="1" ht="20" customHeight="1" spans="1:29">
      <c r="A68" s="12">
        <v>65</v>
      </c>
      <c r="B68" s="13" t="s">
        <v>31</v>
      </c>
      <c r="C68" s="13" t="s">
        <v>491</v>
      </c>
      <c r="D68" s="13" t="s">
        <v>492</v>
      </c>
      <c r="E68" s="13" t="s">
        <v>411</v>
      </c>
      <c r="F68" s="13" t="s">
        <v>493</v>
      </c>
      <c r="G68" s="13" t="s">
        <v>494</v>
      </c>
      <c r="H68" s="13" t="s">
        <v>495</v>
      </c>
      <c r="I68" s="13">
        <v>1</v>
      </c>
      <c r="J68" s="13" t="s">
        <v>496</v>
      </c>
      <c r="K68" s="13" t="s">
        <v>497</v>
      </c>
      <c r="L68" s="13" t="s">
        <v>497</v>
      </c>
      <c r="M68" s="13" t="s">
        <v>53</v>
      </c>
      <c r="N68" s="13">
        <v>1</v>
      </c>
      <c r="O68" s="13">
        <v>9.76</v>
      </c>
      <c r="P68" s="13">
        <v>9.76</v>
      </c>
      <c r="Q68" s="13" t="s">
        <v>42</v>
      </c>
      <c r="R68" s="13">
        <v>1</v>
      </c>
      <c r="S68" s="13">
        <v>9.76</v>
      </c>
      <c r="T68" s="13">
        <v>9.76</v>
      </c>
      <c r="U68" s="13" t="s">
        <v>100</v>
      </c>
      <c r="V68" s="13">
        <v>1</v>
      </c>
      <c r="W68" s="13">
        <v>9.76</v>
      </c>
      <c r="X68" s="13">
        <v>9.76</v>
      </c>
      <c r="Y68" s="13">
        <v>9.76</v>
      </c>
      <c r="Z68" s="13">
        <v>9.76</v>
      </c>
      <c r="AA68" s="13">
        <f>ROUND(AB68/I68,4)</f>
        <v>9.76</v>
      </c>
      <c r="AB68" s="13">
        <v>9.76</v>
      </c>
      <c r="AC68" s="14" t="s">
        <v>54</v>
      </c>
    </row>
    <row r="69" s="2" customFormat="1" ht="20" customHeight="1" spans="1:29">
      <c r="A69" s="12">
        <v>66</v>
      </c>
      <c r="B69" s="13" t="s">
        <v>31</v>
      </c>
      <c r="C69" s="13" t="s">
        <v>498</v>
      </c>
      <c r="D69" s="13" t="s">
        <v>499</v>
      </c>
      <c r="E69" s="13" t="s">
        <v>34</v>
      </c>
      <c r="F69" s="13" t="s">
        <v>500</v>
      </c>
      <c r="G69" s="13" t="s">
        <v>501</v>
      </c>
      <c r="H69" s="13" t="s">
        <v>87</v>
      </c>
      <c r="I69" s="13">
        <v>60</v>
      </c>
      <c r="J69" s="13" t="s">
        <v>502</v>
      </c>
      <c r="K69" s="13" t="s">
        <v>503</v>
      </c>
      <c r="L69" s="13" t="s">
        <v>503</v>
      </c>
      <c r="M69" s="13" t="s">
        <v>90</v>
      </c>
      <c r="N69" s="13">
        <v>60</v>
      </c>
      <c r="O69" s="13">
        <v>58</v>
      </c>
      <c r="P69" s="13">
        <v>1.1226</v>
      </c>
      <c r="Q69" s="13" t="s">
        <v>155</v>
      </c>
      <c r="R69" s="13">
        <v>60</v>
      </c>
      <c r="S69" s="13">
        <v>58</v>
      </c>
      <c r="T69" s="13">
        <v>1.1226</v>
      </c>
      <c r="U69" s="13" t="s">
        <v>42</v>
      </c>
      <c r="V69" s="13">
        <v>60</v>
      </c>
      <c r="W69" s="13">
        <v>58</v>
      </c>
      <c r="X69" s="13">
        <v>1.1226</v>
      </c>
      <c r="Y69" s="13">
        <v>1.1226</v>
      </c>
      <c r="Z69" s="13">
        <v>58</v>
      </c>
      <c r="AA69" s="13">
        <f>ROUND(1.95^LOG(1/I69,2)*AB69,4)</f>
        <v>1.1226</v>
      </c>
      <c r="AB69" s="13">
        <v>58</v>
      </c>
      <c r="AC69" s="14" t="s">
        <v>54</v>
      </c>
    </row>
    <row r="70" s="2" customFormat="1" ht="20" customHeight="1" spans="1:29">
      <c r="A70" s="12">
        <v>67</v>
      </c>
      <c r="B70" s="13" t="s">
        <v>31</v>
      </c>
      <c r="C70" s="13" t="s">
        <v>504</v>
      </c>
      <c r="D70" s="13" t="s">
        <v>505</v>
      </c>
      <c r="E70" s="13" t="s">
        <v>127</v>
      </c>
      <c r="F70" s="13" t="s">
        <v>506</v>
      </c>
      <c r="G70" s="13" t="s">
        <v>507</v>
      </c>
      <c r="H70" s="13" t="s">
        <v>508</v>
      </c>
      <c r="I70" s="13">
        <v>1</v>
      </c>
      <c r="J70" s="13" t="s">
        <v>509</v>
      </c>
      <c r="K70" s="13" t="s">
        <v>510</v>
      </c>
      <c r="L70" s="13" t="s">
        <v>510</v>
      </c>
      <c r="M70" s="13" t="s">
        <v>92</v>
      </c>
      <c r="N70" s="13">
        <v>1</v>
      </c>
      <c r="O70" s="13">
        <v>4.3</v>
      </c>
      <c r="P70" s="13">
        <v>4.3</v>
      </c>
      <c r="Q70" s="13" t="s">
        <v>124</v>
      </c>
      <c r="R70" s="13">
        <v>1</v>
      </c>
      <c r="S70" s="13">
        <v>4.3</v>
      </c>
      <c r="T70" s="13">
        <v>4.3</v>
      </c>
      <c r="U70" s="13" t="s">
        <v>91</v>
      </c>
      <c r="V70" s="13">
        <v>1</v>
      </c>
      <c r="W70" s="13">
        <v>4.3</v>
      </c>
      <c r="X70" s="13">
        <v>4.3</v>
      </c>
      <c r="Y70" s="13">
        <v>4.3</v>
      </c>
      <c r="Z70" s="13">
        <v>4.3</v>
      </c>
      <c r="AA70" s="13">
        <f>ROUND(AB70/I70,4)</f>
        <v>4.06</v>
      </c>
      <c r="AB70" s="13">
        <v>4.06</v>
      </c>
      <c r="AC70" s="14" t="s">
        <v>54</v>
      </c>
    </row>
    <row r="71" s="2" customFormat="1" ht="20" customHeight="1" spans="1:29">
      <c r="A71" s="12">
        <v>68</v>
      </c>
      <c r="B71" s="13" t="s">
        <v>31</v>
      </c>
      <c r="C71" s="13" t="s">
        <v>511</v>
      </c>
      <c r="D71" s="13" t="s">
        <v>512</v>
      </c>
      <c r="E71" s="13" t="s">
        <v>127</v>
      </c>
      <c r="F71" s="13" t="s">
        <v>513</v>
      </c>
      <c r="G71" s="13" t="s">
        <v>514</v>
      </c>
      <c r="H71" s="13" t="s">
        <v>169</v>
      </c>
      <c r="I71" s="13">
        <v>1</v>
      </c>
      <c r="J71" s="13" t="s">
        <v>515</v>
      </c>
      <c r="K71" s="13" t="s">
        <v>516</v>
      </c>
      <c r="L71" s="13" t="s">
        <v>516</v>
      </c>
      <c r="M71" s="13" t="s">
        <v>53</v>
      </c>
      <c r="N71" s="13">
        <v>1</v>
      </c>
      <c r="O71" s="13">
        <v>14.81</v>
      </c>
      <c r="P71" s="13">
        <v>14.81</v>
      </c>
      <c r="Q71" s="13" t="s">
        <v>91</v>
      </c>
      <c r="R71" s="13">
        <v>1</v>
      </c>
      <c r="S71" s="13">
        <v>14.81</v>
      </c>
      <c r="T71" s="13">
        <v>14.81</v>
      </c>
      <c r="U71" s="13" t="s">
        <v>224</v>
      </c>
      <c r="V71" s="13">
        <v>1</v>
      </c>
      <c r="W71" s="13">
        <v>14.81</v>
      </c>
      <c r="X71" s="13">
        <v>14.81</v>
      </c>
      <c r="Y71" s="13">
        <v>14.81</v>
      </c>
      <c r="Z71" s="13">
        <v>14.81</v>
      </c>
      <c r="AA71" s="13">
        <f>ROUND(AB71/I71,4)</f>
        <v>14.81</v>
      </c>
      <c r="AB71" s="13">
        <v>14.81</v>
      </c>
      <c r="AC71" s="14" t="s">
        <v>54</v>
      </c>
    </row>
    <row r="72" s="2" customFormat="1" ht="20" customHeight="1" spans="1:29">
      <c r="A72" s="12">
        <v>69</v>
      </c>
      <c r="B72" s="13" t="s">
        <v>31</v>
      </c>
      <c r="C72" s="13" t="s">
        <v>517</v>
      </c>
      <c r="D72" s="13" t="s">
        <v>518</v>
      </c>
      <c r="E72" s="13" t="s">
        <v>519</v>
      </c>
      <c r="F72" s="13" t="s">
        <v>520</v>
      </c>
      <c r="G72" s="13" t="s">
        <v>521</v>
      </c>
      <c r="H72" s="13" t="s">
        <v>522</v>
      </c>
      <c r="I72" s="13">
        <v>8</v>
      </c>
      <c r="J72" s="13" t="s">
        <v>523</v>
      </c>
      <c r="K72" s="13" t="s">
        <v>524</v>
      </c>
      <c r="L72" s="13" t="s">
        <v>525</v>
      </c>
      <c r="M72" s="13" t="s">
        <v>81</v>
      </c>
      <c r="N72" s="13">
        <v>8</v>
      </c>
      <c r="O72" s="13">
        <v>51.84</v>
      </c>
      <c r="P72" s="13">
        <v>6.48</v>
      </c>
      <c r="Q72" s="13" t="s">
        <v>41</v>
      </c>
      <c r="R72" s="13">
        <v>8</v>
      </c>
      <c r="S72" s="13">
        <v>51.84</v>
      </c>
      <c r="T72" s="13">
        <v>6.48</v>
      </c>
      <c r="U72" s="13" t="s">
        <v>42</v>
      </c>
      <c r="V72" s="13">
        <v>8</v>
      </c>
      <c r="W72" s="13">
        <v>51.84</v>
      </c>
      <c r="X72" s="13">
        <v>6.48</v>
      </c>
      <c r="Y72" s="13">
        <v>6.48</v>
      </c>
      <c r="Z72" s="13">
        <v>51.84</v>
      </c>
      <c r="AA72" s="13">
        <f>ROUND(AB72/I72,4)</f>
        <v>6.48</v>
      </c>
      <c r="AB72" s="13">
        <v>51.84</v>
      </c>
      <c r="AC72" s="14" t="s">
        <v>54</v>
      </c>
    </row>
    <row r="73" s="2" customFormat="1" ht="20" customHeight="1" spans="1:29">
      <c r="A73" s="12">
        <v>70</v>
      </c>
      <c r="B73" s="13" t="s">
        <v>31</v>
      </c>
      <c r="C73" s="13" t="s">
        <v>526</v>
      </c>
      <c r="D73" s="13" t="s">
        <v>527</v>
      </c>
      <c r="E73" s="13" t="s">
        <v>528</v>
      </c>
      <c r="F73" s="13" t="s">
        <v>529</v>
      </c>
      <c r="G73" s="13" t="s">
        <v>530</v>
      </c>
      <c r="H73" s="13" t="s">
        <v>531</v>
      </c>
      <c r="I73" s="13">
        <v>1</v>
      </c>
      <c r="J73" s="13" t="s">
        <v>532</v>
      </c>
      <c r="K73" s="13" t="s">
        <v>533</v>
      </c>
      <c r="L73" s="13" t="s">
        <v>534</v>
      </c>
      <c r="M73" s="13" t="s">
        <v>71</v>
      </c>
      <c r="N73" s="13">
        <v>1</v>
      </c>
      <c r="O73" s="13">
        <v>420</v>
      </c>
      <c r="P73" s="13">
        <v>420</v>
      </c>
      <c r="Q73" s="13" t="s">
        <v>70</v>
      </c>
      <c r="R73" s="13">
        <v>1</v>
      </c>
      <c r="S73" s="13">
        <v>420</v>
      </c>
      <c r="T73" s="13">
        <v>420</v>
      </c>
      <c r="U73" s="13" t="s">
        <v>69</v>
      </c>
      <c r="V73" s="13">
        <v>1</v>
      </c>
      <c r="W73" s="13">
        <v>420</v>
      </c>
      <c r="X73" s="13">
        <v>420</v>
      </c>
      <c r="Y73" s="13">
        <v>420</v>
      </c>
      <c r="Z73" s="13">
        <v>420</v>
      </c>
      <c r="AA73" s="13">
        <v>376</v>
      </c>
      <c r="AB73" s="13">
        <v>376</v>
      </c>
      <c r="AC73" s="14" t="s">
        <v>54</v>
      </c>
    </row>
    <row r="74" s="2" customFormat="1" ht="20" customHeight="1" spans="1:29">
      <c r="A74" s="12">
        <v>71</v>
      </c>
      <c r="B74" s="13" t="s">
        <v>31</v>
      </c>
      <c r="C74" s="13" t="s">
        <v>535</v>
      </c>
      <c r="D74" s="13" t="s">
        <v>536</v>
      </c>
      <c r="E74" s="13" t="s">
        <v>34</v>
      </c>
      <c r="F74" s="13" t="s">
        <v>537</v>
      </c>
      <c r="G74" s="13" t="s">
        <v>538</v>
      </c>
      <c r="H74" s="13" t="s">
        <v>488</v>
      </c>
      <c r="I74" s="13">
        <v>24</v>
      </c>
      <c r="J74" s="13" t="s">
        <v>539</v>
      </c>
      <c r="K74" s="13" t="s">
        <v>490</v>
      </c>
      <c r="L74" s="13" t="s">
        <v>490</v>
      </c>
      <c r="M74" s="13" t="s">
        <v>40</v>
      </c>
      <c r="N74" s="13">
        <v>24</v>
      </c>
      <c r="O74" s="13">
        <v>16.32</v>
      </c>
      <c r="P74" s="13">
        <v>0.7637</v>
      </c>
      <c r="Q74" s="13" t="s">
        <v>41</v>
      </c>
      <c r="R74" s="13">
        <v>24</v>
      </c>
      <c r="S74" s="13">
        <v>16.32</v>
      </c>
      <c r="T74" s="13">
        <v>0.7637</v>
      </c>
      <c r="U74" s="13" t="s">
        <v>42</v>
      </c>
      <c r="V74" s="13">
        <v>24</v>
      </c>
      <c r="W74" s="13">
        <v>16.32</v>
      </c>
      <c r="X74" s="13">
        <v>0.7637</v>
      </c>
      <c r="Y74" s="13">
        <v>0.7637</v>
      </c>
      <c r="Z74" s="13">
        <v>16.32</v>
      </c>
      <c r="AA74" s="13">
        <f>ROUND(1.95^LOG(1/I74,2)*AB74,4)</f>
        <v>0.7637</v>
      </c>
      <c r="AB74" s="13">
        <v>16.32</v>
      </c>
      <c r="AC74" s="14" t="s">
        <v>43</v>
      </c>
    </row>
    <row r="75" s="2" customFormat="1" ht="20" customHeight="1" spans="1:29">
      <c r="A75" s="12">
        <v>72</v>
      </c>
      <c r="B75" s="13" t="s">
        <v>31</v>
      </c>
      <c r="C75" s="13" t="s">
        <v>540</v>
      </c>
      <c r="D75" s="13" t="s">
        <v>541</v>
      </c>
      <c r="E75" s="13" t="s">
        <v>411</v>
      </c>
      <c r="F75" s="13" t="s">
        <v>542</v>
      </c>
      <c r="G75" s="13" t="s">
        <v>543</v>
      </c>
      <c r="H75" s="13" t="s">
        <v>544</v>
      </c>
      <c r="I75" s="13">
        <v>1</v>
      </c>
      <c r="J75" s="13" t="s">
        <v>545</v>
      </c>
      <c r="K75" s="13" t="s">
        <v>546</v>
      </c>
      <c r="L75" s="13" t="s">
        <v>547</v>
      </c>
      <c r="M75" s="13" t="s">
        <v>40</v>
      </c>
      <c r="N75" s="13">
        <v>1</v>
      </c>
      <c r="O75" s="13">
        <v>713.49</v>
      </c>
      <c r="P75" s="13">
        <v>713.49</v>
      </c>
      <c r="Q75" s="13" t="s">
        <v>366</v>
      </c>
      <c r="R75" s="13">
        <v>1</v>
      </c>
      <c r="S75" s="13">
        <v>713.49</v>
      </c>
      <c r="T75" s="13">
        <v>713.49</v>
      </c>
      <c r="U75" s="13" t="s">
        <v>100</v>
      </c>
      <c r="V75" s="13">
        <v>1</v>
      </c>
      <c r="W75" s="13">
        <v>713.49</v>
      </c>
      <c r="X75" s="13">
        <v>713.49</v>
      </c>
      <c r="Y75" s="13">
        <v>713.49</v>
      </c>
      <c r="Z75" s="13">
        <v>713.49</v>
      </c>
      <c r="AA75" s="13">
        <f>AA76*1.7</f>
        <v>695.3</v>
      </c>
      <c r="AB75" s="13">
        <v>695.3</v>
      </c>
      <c r="AC75" s="14" t="s">
        <v>54</v>
      </c>
    </row>
    <row r="76" s="2" customFormat="1" ht="20" customHeight="1" spans="1:29">
      <c r="A76" s="12">
        <v>73</v>
      </c>
      <c r="B76" s="13" t="s">
        <v>31</v>
      </c>
      <c r="C76" s="13" t="s">
        <v>548</v>
      </c>
      <c r="D76" s="13" t="s">
        <v>541</v>
      </c>
      <c r="E76" s="13" t="s">
        <v>411</v>
      </c>
      <c r="F76" s="13" t="s">
        <v>549</v>
      </c>
      <c r="G76" s="13" t="s">
        <v>550</v>
      </c>
      <c r="H76" s="13" t="s">
        <v>544</v>
      </c>
      <c r="I76" s="13">
        <v>1</v>
      </c>
      <c r="J76" s="13" t="s">
        <v>551</v>
      </c>
      <c r="K76" s="13" t="s">
        <v>546</v>
      </c>
      <c r="L76" s="13" t="s">
        <v>547</v>
      </c>
      <c r="M76" s="13" t="s">
        <v>552</v>
      </c>
      <c r="N76" s="13">
        <v>1</v>
      </c>
      <c r="O76" s="13">
        <v>419.7</v>
      </c>
      <c r="P76" s="13">
        <v>419.7</v>
      </c>
      <c r="Q76" s="13" t="s">
        <v>61</v>
      </c>
      <c r="R76" s="13">
        <v>1</v>
      </c>
      <c r="S76" s="13">
        <v>419.7</v>
      </c>
      <c r="T76" s="13">
        <v>419.7</v>
      </c>
      <c r="U76" s="13" t="s">
        <v>52</v>
      </c>
      <c r="V76" s="13">
        <v>1</v>
      </c>
      <c r="W76" s="13">
        <v>419.7</v>
      </c>
      <c r="X76" s="13">
        <v>419.7</v>
      </c>
      <c r="Y76" s="13">
        <v>419.7</v>
      </c>
      <c r="Z76" s="13">
        <v>419.7</v>
      </c>
      <c r="AA76" s="13">
        <v>409</v>
      </c>
      <c r="AB76" s="13">
        <v>409</v>
      </c>
      <c r="AC76" s="14" t="s">
        <v>54</v>
      </c>
    </row>
    <row r="77" s="2" customFormat="1" ht="20" customHeight="1" spans="1:29">
      <c r="A77" s="12">
        <v>74</v>
      </c>
      <c r="B77" s="13" t="s">
        <v>31</v>
      </c>
      <c r="C77" s="13" t="s">
        <v>553</v>
      </c>
      <c r="D77" s="13" t="s">
        <v>554</v>
      </c>
      <c r="E77" s="13" t="s">
        <v>555</v>
      </c>
      <c r="F77" s="13" t="s">
        <v>556</v>
      </c>
      <c r="G77" s="13" t="s">
        <v>557</v>
      </c>
      <c r="H77" s="13" t="s">
        <v>558</v>
      </c>
      <c r="I77" s="13">
        <v>1</v>
      </c>
      <c r="J77" s="13" t="s">
        <v>559</v>
      </c>
      <c r="K77" s="13" t="s">
        <v>560</v>
      </c>
      <c r="L77" s="13" t="s">
        <v>560</v>
      </c>
      <c r="M77" s="13" t="s">
        <v>90</v>
      </c>
      <c r="N77" s="13">
        <v>1</v>
      </c>
      <c r="O77" s="13">
        <v>20</v>
      </c>
      <c r="P77" s="13">
        <v>20</v>
      </c>
      <c r="Q77" s="13" t="s">
        <v>155</v>
      </c>
      <c r="R77" s="13">
        <v>1</v>
      </c>
      <c r="S77" s="13">
        <v>20</v>
      </c>
      <c r="T77" s="13">
        <v>20</v>
      </c>
      <c r="U77" s="13" t="s">
        <v>41</v>
      </c>
      <c r="V77" s="13">
        <v>1</v>
      </c>
      <c r="W77" s="13">
        <v>20</v>
      </c>
      <c r="X77" s="13">
        <v>20</v>
      </c>
      <c r="Y77" s="13">
        <v>20</v>
      </c>
      <c r="Z77" s="13">
        <v>20</v>
      </c>
      <c r="AA77" s="13">
        <f>ROUND(AB77/I77,4)</f>
        <v>20</v>
      </c>
      <c r="AB77" s="13">
        <v>20</v>
      </c>
      <c r="AC77" s="14" t="s">
        <v>54</v>
      </c>
    </row>
    <row r="78" s="2" customFormat="1" ht="20" customHeight="1" spans="1:29">
      <c r="A78" s="12">
        <v>75</v>
      </c>
      <c r="B78" s="13" t="s">
        <v>31</v>
      </c>
      <c r="C78" s="13" t="s">
        <v>561</v>
      </c>
      <c r="D78" s="13" t="s">
        <v>562</v>
      </c>
      <c r="E78" s="13" t="s">
        <v>127</v>
      </c>
      <c r="F78" s="13" t="s">
        <v>563</v>
      </c>
      <c r="G78" s="13" t="s">
        <v>564</v>
      </c>
      <c r="H78" s="13" t="s">
        <v>565</v>
      </c>
      <c r="I78" s="13">
        <v>1</v>
      </c>
      <c r="J78" s="13" t="s">
        <v>566</v>
      </c>
      <c r="K78" s="13" t="s">
        <v>567</v>
      </c>
      <c r="L78" s="13" t="s">
        <v>567</v>
      </c>
      <c r="M78" s="13" t="s">
        <v>366</v>
      </c>
      <c r="N78" s="13">
        <v>1</v>
      </c>
      <c r="O78" s="13">
        <v>94</v>
      </c>
      <c r="P78" s="13">
        <v>94</v>
      </c>
      <c r="Q78" s="13" t="s">
        <v>60</v>
      </c>
      <c r="R78" s="13">
        <v>1</v>
      </c>
      <c r="S78" s="13">
        <v>94</v>
      </c>
      <c r="T78" s="13">
        <v>94</v>
      </c>
      <c r="U78" s="13" t="s">
        <v>456</v>
      </c>
      <c r="V78" s="13">
        <v>1</v>
      </c>
      <c r="W78" s="13">
        <v>94</v>
      </c>
      <c r="X78" s="13">
        <v>94</v>
      </c>
      <c r="Y78" s="13">
        <v>94</v>
      </c>
      <c r="Z78" s="13">
        <v>94</v>
      </c>
      <c r="AA78" s="13">
        <v>7</v>
      </c>
      <c r="AB78" s="13">
        <v>7</v>
      </c>
      <c r="AC78" s="14" t="s">
        <v>54</v>
      </c>
    </row>
    <row r="79" s="2" customFormat="1" ht="20" customHeight="1" spans="1:29">
      <c r="A79" s="12">
        <v>76</v>
      </c>
      <c r="B79" s="13" t="s">
        <v>31</v>
      </c>
      <c r="C79" s="13" t="s">
        <v>568</v>
      </c>
      <c r="D79" s="13" t="s">
        <v>569</v>
      </c>
      <c r="E79" s="13" t="s">
        <v>158</v>
      </c>
      <c r="F79" s="13" t="s">
        <v>570</v>
      </c>
      <c r="G79" s="13" t="s">
        <v>571</v>
      </c>
      <c r="H79" s="13" t="s">
        <v>572</v>
      </c>
      <c r="I79" s="13">
        <v>1</v>
      </c>
      <c r="J79" s="13" t="s">
        <v>573</v>
      </c>
      <c r="K79" s="13" t="s">
        <v>574</v>
      </c>
      <c r="L79" s="13" t="s">
        <v>574</v>
      </c>
      <c r="M79" s="13" t="s">
        <v>41</v>
      </c>
      <c r="N79" s="13">
        <v>1</v>
      </c>
      <c r="O79" s="13">
        <v>192</v>
      </c>
      <c r="P79" s="13">
        <v>192</v>
      </c>
      <c r="Q79" s="13" t="s">
        <v>69</v>
      </c>
      <c r="R79" s="13">
        <v>1</v>
      </c>
      <c r="S79" s="13">
        <v>192</v>
      </c>
      <c r="T79" s="13">
        <v>192</v>
      </c>
      <c r="U79" s="13" t="s">
        <v>61</v>
      </c>
      <c r="V79" s="13">
        <v>1</v>
      </c>
      <c r="W79" s="13">
        <v>192</v>
      </c>
      <c r="X79" s="13">
        <v>192</v>
      </c>
      <c r="Y79" s="13">
        <v>192</v>
      </c>
      <c r="Z79" s="13">
        <v>192</v>
      </c>
      <c r="AA79" s="13">
        <f>ROUND(AB79/I79,4)</f>
        <v>192</v>
      </c>
      <c r="AB79" s="13">
        <v>192</v>
      </c>
      <c r="AC79" s="14" t="s">
        <v>54</v>
      </c>
    </row>
    <row r="80" s="2" customFormat="1" ht="20" customHeight="1" spans="1:29">
      <c r="A80" s="12">
        <v>77</v>
      </c>
      <c r="B80" s="13" t="s">
        <v>31</v>
      </c>
      <c r="C80" s="13" t="s">
        <v>575</v>
      </c>
      <c r="D80" s="13" t="s">
        <v>576</v>
      </c>
      <c r="E80" s="13" t="s">
        <v>34</v>
      </c>
      <c r="F80" s="13" t="s">
        <v>577</v>
      </c>
      <c r="G80" s="13" t="s">
        <v>578</v>
      </c>
      <c r="H80" s="13" t="s">
        <v>87</v>
      </c>
      <c r="I80" s="13">
        <v>30</v>
      </c>
      <c r="J80" s="13" t="s">
        <v>579</v>
      </c>
      <c r="K80" s="13" t="s">
        <v>463</v>
      </c>
      <c r="L80" s="13" t="s">
        <v>464</v>
      </c>
      <c r="M80" s="13" t="s">
        <v>69</v>
      </c>
      <c r="N80" s="13">
        <v>30</v>
      </c>
      <c r="O80" s="13">
        <v>38</v>
      </c>
      <c r="P80" s="13">
        <v>1.4342</v>
      </c>
      <c r="Q80" s="13" t="s">
        <v>172</v>
      </c>
      <c r="R80" s="13">
        <v>30</v>
      </c>
      <c r="S80" s="13">
        <v>38</v>
      </c>
      <c r="T80" s="13">
        <v>1.4342</v>
      </c>
      <c r="U80" s="13" t="s">
        <v>52</v>
      </c>
      <c r="V80" s="13">
        <v>30</v>
      </c>
      <c r="W80" s="13">
        <v>38</v>
      </c>
      <c r="X80" s="13">
        <v>1.4342</v>
      </c>
      <c r="Y80" s="13">
        <v>1.4342</v>
      </c>
      <c r="Z80" s="13">
        <v>38</v>
      </c>
      <c r="AA80" s="13">
        <f>ROUND(1.95^LOG(1/I80,2)*AB80,4)</f>
        <v>1.4342</v>
      </c>
      <c r="AB80" s="13">
        <v>38</v>
      </c>
      <c r="AC80" s="14" t="s">
        <v>43</v>
      </c>
    </row>
    <row r="81" s="2" customFormat="1" ht="20" customHeight="1" spans="1:29">
      <c r="A81" s="12">
        <v>78</v>
      </c>
      <c r="B81" s="13" t="s">
        <v>31</v>
      </c>
      <c r="C81" s="13" t="s">
        <v>580</v>
      </c>
      <c r="D81" s="13" t="s">
        <v>581</v>
      </c>
      <c r="E81" s="13" t="s">
        <v>582</v>
      </c>
      <c r="F81" s="13" t="s">
        <v>118</v>
      </c>
      <c r="G81" s="13" t="s">
        <v>583</v>
      </c>
      <c r="H81" s="13" t="s">
        <v>584</v>
      </c>
      <c r="I81" s="13">
        <v>30</v>
      </c>
      <c r="J81" s="13" t="s">
        <v>585</v>
      </c>
      <c r="K81" s="13" t="s">
        <v>586</v>
      </c>
      <c r="L81" s="13" t="s">
        <v>586</v>
      </c>
      <c r="M81" s="13" t="s">
        <v>71</v>
      </c>
      <c r="N81" s="13">
        <v>30</v>
      </c>
      <c r="O81" s="13">
        <v>21.58</v>
      </c>
      <c r="P81" s="13">
        <v>0.8145</v>
      </c>
      <c r="Q81" s="13" t="s">
        <v>90</v>
      </c>
      <c r="R81" s="13">
        <v>30</v>
      </c>
      <c r="S81" s="13">
        <v>21.58</v>
      </c>
      <c r="T81" s="13">
        <v>0.8145</v>
      </c>
      <c r="U81" s="13" t="s">
        <v>316</v>
      </c>
      <c r="V81" s="13">
        <v>30</v>
      </c>
      <c r="W81" s="13">
        <v>21.58</v>
      </c>
      <c r="X81" s="13">
        <v>0.8145</v>
      </c>
      <c r="Y81" s="13">
        <v>0.8145</v>
      </c>
      <c r="Z81" s="13">
        <v>21.58</v>
      </c>
      <c r="AA81" s="13">
        <f>ROUND(1.95^LOG(1/I81,2)*AB81,4)</f>
        <v>0.8145</v>
      </c>
      <c r="AB81" s="13">
        <v>21.58</v>
      </c>
      <c r="AC81" s="14" t="s">
        <v>54</v>
      </c>
    </row>
    <row r="82" s="2" customFormat="1" ht="20" customHeight="1" spans="1:29">
      <c r="A82" s="12">
        <v>79</v>
      </c>
      <c r="B82" s="13" t="s">
        <v>31</v>
      </c>
      <c r="C82" s="13" t="s">
        <v>587</v>
      </c>
      <c r="D82" s="13" t="s">
        <v>588</v>
      </c>
      <c r="E82" s="13" t="s">
        <v>555</v>
      </c>
      <c r="F82" s="13" t="s">
        <v>589</v>
      </c>
      <c r="G82" s="13" t="s">
        <v>590</v>
      </c>
      <c r="H82" s="13" t="s">
        <v>591</v>
      </c>
      <c r="I82" s="13">
        <v>1</v>
      </c>
      <c r="J82" s="13" t="s">
        <v>592</v>
      </c>
      <c r="K82" s="13" t="s">
        <v>299</v>
      </c>
      <c r="L82" s="13" t="s">
        <v>300</v>
      </c>
      <c r="M82" s="13" t="s">
        <v>124</v>
      </c>
      <c r="N82" s="13">
        <v>1</v>
      </c>
      <c r="O82" s="13">
        <v>16.48</v>
      </c>
      <c r="P82" s="13">
        <v>16.48</v>
      </c>
      <c r="Q82" s="13" t="s">
        <v>52</v>
      </c>
      <c r="R82" s="13">
        <v>1</v>
      </c>
      <c r="S82" s="13">
        <v>16.48</v>
      </c>
      <c r="T82" s="13">
        <v>16.48</v>
      </c>
      <c r="U82" s="13" t="s">
        <v>207</v>
      </c>
      <c r="V82" s="13">
        <v>1</v>
      </c>
      <c r="W82" s="13">
        <v>16.48</v>
      </c>
      <c r="X82" s="13">
        <v>16.48</v>
      </c>
      <c r="Y82" s="13">
        <v>16.48</v>
      </c>
      <c r="Z82" s="13">
        <v>16.48</v>
      </c>
      <c r="AA82" s="13">
        <f>ROUND(AB82/I82,4)</f>
        <v>5.2</v>
      </c>
      <c r="AB82" s="13">
        <v>5.2</v>
      </c>
      <c r="AC82" s="14" t="s">
        <v>43</v>
      </c>
    </row>
    <row r="83" s="2" customFormat="1" ht="20" customHeight="1" spans="1:29">
      <c r="A83" s="12">
        <v>80</v>
      </c>
      <c r="B83" s="13" t="s">
        <v>31</v>
      </c>
      <c r="C83" s="13" t="s">
        <v>593</v>
      </c>
      <c r="D83" s="13" t="s">
        <v>594</v>
      </c>
      <c r="E83" s="13" t="s">
        <v>519</v>
      </c>
      <c r="F83" s="13" t="s">
        <v>577</v>
      </c>
      <c r="G83" s="13" t="s">
        <v>595</v>
      </c>
      <c r="H83" s="13" t="s">
        <v>596</v>
      </c>
      <c r="I83" s="13">
        <v>1</v>
      </c>
      <c r="J83" s="13" t="s">
        <v>597</v>
      </c>
      <c r="K83" s="13" t="s">
        <v>598</v>
      </c>
      <c r="L83" s="13" t="s">
        <v>599</v>
      </c>
      <c r="M83" s="13" t="s">
        <v>70</v>
      </c>
      <c r="N83" s="13">
        <v>1</v>
      </c>
      <c r="O83" s="13">
        <v>1680</v>
      </c>
      <c r="P83" s="13">
        <v>1680</v>
      </c>
      <c r="Q83" s="13" t="s">
        <v>61</v>
      </c>
      <c r="R83" s="13">
        <v>1</v>
      </c>
      <c r="S83" s="13">
        <v>1680</v>
      </c>
      <c r="T83" s="13">
        <v>1680</v>
      </c>
      <c r="U83" s="13" t="s">
        <v>60</v>
      </c>
      <c r="V83" s="13">
        <v>1</v>
      </c>
      <c r="W83" s="13">
        <v>1680</v>
      </c>
      <c r="X83" s="13">
        <v>1680</v>
      </c>
      <c r="Y83" s="13">
        <v>1680</v>
      </c>
      <c r="Z83" s="13">
        <v>1680</v>
      </c>
      <c r="AA83" s="13">
        <f>ROUND(AB83/I83,4)</f>
        <v>1680</v>
      </c>
      <c r="AB83" s="13">
        <v>1680</v>
      </c>
      <c r="AC83" s="14" t="s">
        <v>54</v>
      </c>
    </row>
    <row r="84" s="2" customFormat="1" ht="20" customHeight="1" spans="1:29">
      <c r="A84" s="12">
        <v>81</v>
      </c>
      <c r="B84" s="13" t="s">
        <v>31</v>
      </c>
      <c r="C84" s="13" t="s">
        <v>600</v>
      </c>
      <c r="D84" s="13" t="s">
        <v>601</v>
      </c>
      <c r="E84" s="13" t="s">
        <v>411</v>
      </c>
      <c r="F84" s="13" t="s">
        <v>602</v>
      </c>
      <c r="G84" s="13" t="s">
        <v>603</v>
      </c>
      <c r="H84" s="13" t="s">
        <v>604</v>
      </c>
      <c r="I84" s="13">
        <v>1</v>
      </c>
      <c r="J84" s="13" t="s">
        <v>605</v>
      </c>
      <c r="K84" s="13" t="s">
        <v>606</v>
      </c>
      <c r="L84" s="13" t="s">
        <v>607</v>
      </c>
      <c r="M84" s="13" t="s">
        <v>173</v>
      </c>
      <c r="N84" s="13">
        <v>1</v>
      </c>
      <c r="O84" s="13">
        <v>13100</v>
      </c>
      <c r="P84" s="13">
        <v>13100</v>
      </c>
      <c r="Q84" s="13" t="s">
        <v>123</v>
      </c>
      <c r="R84" s="13">
        <v>1</v>
      </c>
      <c r="S84" s="13">
        <v>13100</v>
      </c>
      <c r="T84" s="13">
        <v>13100</v>
      </c>
      <c r="U84" s="13" t="s">
        <v>41</v>
      </c>
      <c r="V84" s="13">
        <v>1</v>
      </c>
      <c r="W84" s="13">
        <v>13100</v>
      </c>
      <c r="X84" s="13">
        <v>13100</v>
      </c>
      <c r="Y84" s="13">
        <v>13100</v>
      </c>
      <c r="Z84" s="13">
        <v>13100</v>
      </c>
      <c r="AA84" s="13">
        <f>ROUND(AB84/I84,4)</f>
        <v>13100</v>
      </c>
      <c r="AB84" s="13">
        <v>13100</v>
      </c>
      <c r="AC84" s="14" t="s">
        <v>54</v>
      </c>
    </row>
    <row r="85" s="2" customFormat="1" ht="20" customHeight="1" spans="1:29">
      <c r="A85" s="12">
        <v>82</v>
      </c>
      <c r="B85" s="13" t="s">
        <v>31</v>
      </c>
      <c r="C85" s="13" t="s">
        <v>608</v>
      </c>
      <c r="D85" s="13" t="s">
        <v>609</v>
      </c>
      <c r="E85" s="13" t="s">
        <v>610</v>
      </c>
      <c r="F85" s="13" t="s">
        <v>354</v>
      </c>
      <c r="G85" s="13" t="s">
        <v>611</v>
      </c>
      <c r="H85" s="13" t="s">
        <v>612</v>
      </c>
      <c r="I85" s="13">
        <v>36</v>
      </c>
      <c r="J85" s="13" t="s">
        <v>613</v>
      </c>
      <c r="K85" s="13" t="s">
        <v>614</v>
      </c>
      <c r="L85" s="13" t="s">
        <v>614</v>
      </c>
      <c r="M85" s="13" t="s">
        <v>173</v>
      </c>
      <c r="N85" s="13">
        <v>36</v>
      </c>
      <c r="O85" s="13">
        <v>41.87</v>
      </c>
      <c r="P85" s="13">
        <v>1.3257</v>
      </c>
      <c r="Q85" s="13" t="s">
        <v>61</v>
      </c>
      <c r="R85" s="13">
        <v>36</v>
      </c>
      <c r="S85" s="13">
        <v>41.87</v>
      </c>
      <c r="T85" s="13">
        <v>1.3257</v>
      </c>
      <c r="U85" s="13" t="s">
        <v>52</v>
      </c>
      <c r="V85" s="13">
        <v>36</v>
      </c>
      <c r="W85" s="13">
        <v>41.87</v>
      </c>
      <c r="X85" s="13">
        <v>1.3257</v>
      </c>
      <c r="Y85" s="13">
        <v>1.3257</v>
      </c>
      <c r="Z85" s="13">
        <v>41.87</v>
      </c>
      <c r="AA85" s="13">
        <f>ROUND(1.95^LOG(1/I85,2)*AB85,4)</f>
        <v>1.207</v>
      </c>
      <c r="AB85" s="13">
        <v>38.12</v>
      </c>
      <c r="AC85" s="14" t="s">
        <v>54</v>
      </c>
    </row>
    <row r="86" s="2" customFormat="1" ht="20" customHeight="1" spans="1:29">
      <c r="A86" s="12">
        <v>83</v>
      </c>
      <c r="B86" s="13" t="s">
        <v>31</v>
      </c>
      <c r="C86" s="13" t="s">
        <v>615</v>
      </c>
      <c r="D86" s="13" t="s">
        <v>616</v>
      </c>
      <c r="E86" s="13" t="s">
        <v>103</v>
      </c>
      <c r="F86" s="13" t="s">
        <v>617</v>
      </c>
      <c r="G86" s="13" t="s">
        <v>618</v>
      </c>
      <c r="H86" s="13" t="s">
        <v>619</v>
      </c>
      <c r="I86" s="13">
        <v>1</v>
      </c>
      <c r="J86" s="13" t="s">
        <v>620</v>
      </c>
      <c r="K86" s="13" t="s">
        <v>621</v>
      </c>
      <c r="L86" s="13" t="s">
        <v>622</v>
      </c>
      <c r="M86" s="13" t="s">
        <v>100</v>
      </c>
      <c r="N86" s="13">
        <v>1</v>
      </c>
      <c r="O86" s="13">
        <v>20736</v>
      </c>
      <c r="P86" s="13">
        <v>20736</v>
      </c>
      <c r="Q86" s="13" t="s">
        <v>69</v>
      </c>
      <c r="R86" s="13">
        <v>1</v>
      </c>
      <c r="S86" s="13">
        <v>20736</v>
      </c>
      <c r="T86" s="13">
        <v>20736</v>
      </c>
      <c r="U86" s="13" t="s">
        <v>155</v>
      </c>
      <c r="V86" s="13">
        <v>1</v>
      </c>
      <c r="W86" s="13">
        <v>20736</v>
      </c>
      <c r="X86" s="13">
        <v>20736</v>
      </c>
      <c r="Y86" s="13">
        <v>20736</v>
      </c>
      <c r="Z86" s="13">
        <v>20736</v>
      </c>
      <c r="AA86" s="13">
        <f t="shared" ref="AA86:AA100" si="1">ROUND(AB86/I86,4)</f>
        <v>17280</v>
      </c>
      <c r="AB86" s="13">
        <v>17280</v>
      </c>
      <c r="AC86" s="14" t="s">
        <v>54</v>
      </c>
    </row>
    <row r="87" s="2" customFormat="1" ht="20" customHeight="1" spans="1:29">
      <c r="A87" s="12">
        <v>84</v>
      </c>
      <c r="B87" s="13" t="s">
        <v>31</v>
      </c>
      <c r="C87" s="13" t="s">
        <v>623</v>
      </c>
      <c r="D87" s="13" t="s">
        <v>616</v>
      </c>
      <c r="E87" s="13" t="s">
        <v>103</v>
      </c>
      <c r="F87" s="13" t="s">
        <v>624</v>
      </c>
      <c r="G87" s="13" t="s">
        <v>625</v>
      </c>
      <c r="H87" s="13" t="s">
        <v>619</v>
      </c>
      <c r="I87" s="13">
        <v>1</v>
      </c>
      <c r="J87" s="13" t="s">
        <v>620</v>
      </c>
      <c r="K87" s="13" t="s">
        <v>621</v>
      </c>
      <c r="L87" s="13" t="s">
        <v>622</v>
      </c>
      <c r="M87" s="13" t="s">
        <v>100</v>
      </c>
      <c r="N87" s="13">
        <v>1</v>
      </c>
      <c r="O87" s="13">
        <v>6816</v>
      </c>
      <c r="P87" s="13">
        <v>6816</v>
      </c>
      <c r="Q87" s="13" t="s">
        <v>316</v>
      </c>
      <c r="R87" s="13">
        <v>1</v>
      </c>
      <c r="S87" s="13">
        <v>6816</v>
      </c>
      <c r="T87" s="13">
        <v>6816</v>
      </c>
      <c r="U87" s="13" t="s">
        <v>133</v>
      </c>
      <c r="V87" s="13">
        <v>1</v>
      </c>
      <c r="W87" s="13">
        <v>6816</v>
      </c>
      <c r="X87" s="13">
        <v>6816</v>
      </c>
      <c r="Y87" s="13">
        <v>6816</v>
      </c>
      <c r="Z87" s="13">
        <v>6816</v>
      </c>
      <c r="AA87" s="13">
        <f t="shared" si="1"/>
        <v>6816</v>
      </c>
      <c r="AB87" s="13">
        <v>6816</v>
      </c>
      <c r="AC87" s="14" t="s">
        <v>54</v>
      </c>
    </row>
    <row r="88" s="2" customFormat="1" ht="20" customHeight="1" spans="1:29">
      <c r="A88" s="12">
        <v>85</v>
      </c>
      <c r="B88" s="13" t="s">
        <v>31</v>
      </c>
      <c r="C88" s="13" t="s">
        <v>626</v>
      </c>
      <c r="D88" s="13" t="s">
        <v>627</v>
      </c>
      <c r="E88" s="13" t="s">
        <v>628</v>
      </c>
      <c r="F88" s="13" t="s">
        <v>104</v>
      </c>
      <c r="G88" s="13" t="s">
        <v>105</v>
      </c>
      <c r="H88" s="13" t="s">
        <v>106</v>
      </c>
      <c r="I88" s="13">
        <v>1</v>
      </c>
      <c r="J88" s="13" t="s">
        <v>629</v>
      </c>
      <c r="K88" s="13" t="s">
        <v>108</v>
      </c>
      <c r="L88" s="13" t="s">
        <v>109</v>
      </c>
      <c r="M88" s="13" t="s">
        <v>81</v>
      </c>
      <c r="N88" s="13">
        <v>1</v>
      </c>
      <c r="O88" s="13">
        <v>4500</v>
      </c>
      <c r="P88" s="13">
        <v>4500</v>
      </c>
      <c r="Q88" s="13" t="s">
        <v>69</v>
      </c>
      <c r="R88" s="13">
        <v>1</v>
      </c>
      <c r="S88" s="13">
        <v>4500</v>
      </c>
      <c r="T88" s="13">
        <v>4500</v>
      </c>
      <c r="U88" s="13" t="s">
        <v>100</v>
      </c>
      <c r="V88" s="13">
        <v>1</v>
      </c>
      <c r="W88" s="13">
        <v>4500</v>
      </c>
      <c r="X88" s="13">
        <v>4500</v>
      </c>
      <c r="Y88" s="13">
        <v>4500</v>
      </c>
      <c r="Z88" s="13">
        <v>4500</v>
      </c>
      <c r="AA88" s="13">
        <f t="shared" si="1"/>
        <v>236.3</v>
      </c>
      <c r="AB88" s="13">
        <v>236.3</v>
      </c>
      <c r="AC88" s="14" t="s">
        <v>54</v>
      </c>
    </row>
    <row r="89" s="2" customFormat="1" ht="20" customHeight="1" spans="1:29">
      <c r="A89" s="12">
        <v>86</v>
      </c>
      <c r="B89" s="13" t="s">
        <v>31</v>
      </c>
      <c r="C89" s="13" t="s">
        <v>630</v>
      </c>
      <c r="D89" s="13" t="s">
        <v>631</v>
      </c>
      <c r="E89" s="13" t="s">
        <v>176</v>
      </c>
      <c r="F89" s="13" t="s">
        <v>632</v>
      </c>
      <c r="G89" s="13" t="s">
        <v>633</v>
      </c>
      <c r="H89" s="13" t="s">
        <v>179</v>
      </c>
      <c r="I89" s="13">
        <v>10</v>
      </c>
      <c r="J89" s="13" t="s">
        <v>634</v>
      </c>
      <c r="K89" s="13" t="s">
        <v>278</v>
      </c>
      <c r="L89" s="13" t="s">
        <v>279</v>
      </c>
      <c r="M89" s="13" t="s">
        <v>40</v>
      </c>
      <c r="N89" s="13">
        <v>10</v>
      </c>
      <c r="O89" s="13">
        <v>9.5</v>
      </c>
      <c r="P89" s="13">
        <v>0.95</v>
      </c>
      <c r="Q89" s="13" t="s">
        <v>71</v>
      </c>
      <c r="R89" s="13">
        <v>10</v>
      </c>
      <c r="S89" s="13">
        <v>9.5</v>
      </c>
      <c r="T89" s="13">
        <v>0.95</v>
      </c>
      <c r="U89" s="13" t="s">
        <v>81</v>
      </c>
      <c r="V89" s="13">
        <v>10</v>
      </c>
      <c r="W89" s="13">
        <v>9.5</v>
      </c>
      <c r="X89" s="13">
        <v>0.95</v>
      </c>
      <c r="Y89" s="13">
        <v>0.95</v>
      </c>
      <c r="Z89" s="13">
        <v>9.5</v>
      </c>
      <c r="AA89" s="13">
        <f t="shared" si="1"/>
        <v>0.95</v>
      </c>
      <c r="AB89" s="13">
        <v>9.5</v>
      </c>
      <c r="AC89" s="14" t="s">
        <v>54</v>
      </c>
    </row>
    <row r="90" s="2" customFormat="1" ht="20" customHeight="1" spans="1:29">
      <c r="A90" s="12">
        <v>87</v>
      </c>
      <c r="B90" s="13" t="s">
        <v>31</v>
      </c>
      <c r="C90" s="13" t="s">
        <v>635</v>
      </c>
      <c r="D90" s="13" t="s">
        <v>636</v>
      </c>
      <c r="E90" s="13" t="s">
        <v>411</v>
      </c>
      <c r="F90" s="13" t="s">
        <v>637</v>
      </c>
      <c r="G90" s="13" t="s">
        <v>638</v>
      </c>
      <c r="H90" s="13" t="s">
        <v>639</v>
      </c>
      <c r="I90" s="13">
        <v>1</v>
      </c>
      <c r="J90" s="13" t="s">
        <v>640</v>
      </c>
      <c r="K90" s="13" t="s">
        <v>641</v>
      </c>
      <c r="L90" s="13" t="s">
        <v>642</v>
      </c>
      <c r="M90" s="13" t="s">
        <v>40</v>
      </c>
      <c r="N90" s="13">
        <v>1</v>
      </c>
      <c r="O90" s="13">
        <v>2199</v>
      </c>
      <c r="P90" s="13">
        <v>2199</v>
      </c>
      <c r="Q90" s="13" t="s">
        <v>172</v>
      </c>
      <c r="R90" s="13">
        <v>1</v>
      </c>
      <c r="S90" s="13">
        <v>2199</v>
      </c>
      <c r="T90" s="13">
        <v>2199</v>
      </c>
      <c r="U90" s="13" t="s">
        <v>42</v>
      </c>
      <c r="V90" s="13">
        <v>1</v>
      </c>
      <c r="W90" s="13">
        <v>2199</v>
      </c>
      <c r="X90" s="13">
        <v>2199</v>
      </c>
      <c r="Y90" s="13">
        <v>2199</v>
      </c>
      <c r="Z90" s="13">
        <v>2199</v>
      </c>
      <c r="AA90" s="13">
        <f t="shared" si="1"/>
        <v>2199</v>
      </c>
      <c r="AB90" s="13">
        <v>2199</v>
      </c>
      <c r="AC90" s="14" t="s">
        <v>54</v>
      </c>
    </row>
    <row r="91" s="2" customFormat="1" ht="20" customHeight="1" spans="1:29">
      <c r="A91" s="12">
        <v>88</v>
      </c>
      <c r="B91" s="13" t="s">
        <v>31</v>
      </c>
      <c r="C91" s="13" t="s">
        <v>643</v>
      </c>
      <c r="D91" s="13" t="s">
        <v>644</v>
      </c>
      <c r="E91" s="13" t="s">
        <v>411</v>
      </c>
      <c r="F91" s="13" t="s">
        <v>645</v>
      </c>
      <c r="G91" s="13" t="s">
        <v>646</v>
      </c>
      <c r="H91" s="13" t="s">
        <v>647</v>
      </c>
      <c r="I91" s="13">
        <v>1</v>
      </c>
      <c r="J91" s="13" t="s">
        <v>648</v>
      </c>
      <c r="K91" s="13" t="s">
        <v>574</v>
      </c>
      <c r="L91" s="13" t="s">
        <v>574</v>
      </c>
      <c r="M91" s="13" t="s">
        <v>70</v>
      </c>
      <c r="N91" s="13">
        <v>1</v>
      </c>
      <c r="O91" s="13">
        <v>76.96</v>
      </c>
      <c r="P91" s="13">
        <v>76.96</v>
      </c>
      <c r="Q91" s="13" t="s">
        <v>207</v>
      </c>
      <c r="R91" s="13">
        <v>1</v>
      </c>
      <c r="S91" s="13">
        <v>76.96</v>
      </c>
      <c r="T91" s="13">
        <v>76.96</v>
      </c>
      <c r="U91" s="13" t="s">
        <v>124</v>
      </c>
      <c r="V91" s="13">
        <v>1</v>
      </c>
      <c r="W91" s="13">
        <v>76.96</v>
      </c>
      <c r="X91" s="13">
        <v>76.96</v>
      </c>
      <c r="Y91" s="13">
        <v>76.96</v>
      </c>
      <c r="Z91" s="13">
        <v>76.96</v>
      </c>
      <c r="AA91" s="13">
        <f t="shared" si="1"/>
        <v>5.71</v>
      </c>
      <c r="AB91" s="13">
        <v>5.71</v>
      </c>
      <c r="AC91" s="14" t="s">
        <v>43</v>
      </c>
    </row>
    <row r="92" s="2" customFormat="1" ht="20" customHeight="1" spans="1:29">
      <c r="A92" s="12">
        <v>89</v>
      </c>
      <c r="B92" s="13" t="s">
        <v>31</v>
      </c>
      <c r="C92" s="13" t="s">
        <v>649</v>
      </c>
      <c r="D92" s="13" t="s">
        <v>650</v>
      </c>
      <c r="E92" s="13" t="s">
        <v>411</v>
      </c>
      <c r="F92" s="13" t="s">
        <v>651</v>
      </c>
      <c r="G92" s="13" t="s">
        <v>652</v>
      </c>
      <c r="H92" s="13" t="s">
        <v>647</v>
      </c>
      <c r="I92" s="13">
        <v>1</v>
      </c>
      <c r="J92" s="13" t="s">
        <v>653</v>
      </c>
      <c r="K92" s="13" t="s">
        <v>654</v>
      </c>
      <c r="L92" s="13" t="s">
        <v>655</v>
      </c>
      <c r="M92" s="13" t="s">
        <v>41</v>
      </c>
      <c r="N92" s="13">
        <v>1</v>
      </c>
      <c r="O92" s="13">
        <v>24.8</v>
      </c>
      <c r="P92" s="13">
        <v>24.8</v>
      </c>
      <c r="Q92" s="13" t="s">
        <v>52</v>
      </c>
      <c r="R92" s="13">
        <v>1</v>
      </c>
      <c r="S92" s="13">
        <v>24.8</v>
      </c>
      <c r="T92" s="13">
        <v>24.8</v>
      </c>
      <c r="U92" s="13" t="s">
        <v>71</v>
      </c>
      <c r="V92" s="13">
        <v>1</v>
      </c>
      <c r="W92" s="13">
        <v>24.8</v>
      </c>
      <c r="X92" s="13">
        <v>24.8</v>
      </c>
      <c r="Y92" s="13">
        <v>24.8</v>
      </c>
      <c r="Z92" s="13">
        <v>24.8</v>
      </c>
      <c r="AA92" s="13">
        <f t="shared" si="1"/>
        <v>24.8</v>
      </c>
      <c r="AB92" s="13">
        <v>24.8</v>
      </c>
      <c r="AC92" s="14" t="s">
        <v>54</v>
      </c>
    </row>
    <row r="93" s="2" customFormat="1" ht="20" customHeight="1" spans="1:29">
      <c r="A93" s="12">
        <v>90</v>
      </c>
      <c r="B93" s="13" t="s">
        <v>31</v>
      </c>
      <c r="C93" s="13" t="s">
        <v>656</v>
      </c>
      <c r="D93" s="13" t="s">
        <v>657</v>
      </c>
      <c r="E93" s="13" t="s">
        <v>411</v>
      </c>
      <c r="F93" s="13" t="s">
        <v>658</v>
      </c>
      <c r="G93" s="13" t="s">
        <v>659</v>
      </c>
      <c r="H93" s="13" t="s">
        <v>647</v>
      </c>
      <c r="I93" s="13">
        <v>1</v>
      </c>
      <c r="J93" s="13" t="s">
        <v>660</v>
      </c>
      <c r="K93" s="13" t="s">
        <v>654</v>
      </c>
      <c r="L93" s="13" t="s">
        <v>655</v>
      </c>
      <c r="M93" s="13" t="s">
        <v>70</v>
      </c>
      <c r="N93" s="13">
        <v>1</v>
      </c>
      <c r="O93" s="13">
        <v>66</v>
      </c>
      <c r="P93" s="13">
        <v>66</v>
      </c>
      <c r="Q93" s="13" t="s">
        <v>61</v>
      </c>
      <c r="R93" s="13">
        <v>1</v>
      </c>
      <c r="S93" s="13">
        <v>66</v>
      </c>
      <c r="T93" s="13">
        <v>66</v>
      </c>
      <c r="U93" s="13" t="s">
        <v>52</v>
      </c>
      <c r="V93" s="13">
        <v>1</v>
      </c>
      <c r="W93" s="13">
        <v>66</v>
      </c>
      <c r="X93" s="13">
        <v>66</v>
      </c>
      <c r="Y93" s="13">
        <v>66</v>
      </c>
      <c r="Z93" s="13">
        <v>66</v>
      </c>
      <c r="AA93" s="13">
        <f t="shared" si="1"/>
        <v>66</v>
      </c>
      <c r="AB93" s="13">
        <v>66</v>
      </c>
      <c r="AC93" s="14" t="s">
        <v>54</v>
      </c>
    </row>
    <row r="94" s="2" customFormat="1" ht="20" customHeight="1" spans="1:29">
      <c r="A94" s="12">
        <v>91</v>
      </c>
      <c r="B94" s="13" t="s">
        <v>31</v>
      </c>
      <c r="C94" s="13" t="s">
        <v>661</v>
      </c>
      <c r="D94" s="13" t="s">
        <v>662</v>
      </c>
      <c r="E94" s="13" t="s">
        <v>411</v>
      </c>
      <c r="F94" s="13" t="s">
        <v>663</v>
      </c>
      <c r="G94" s="13" t="s">
        <v>664</v>
      </c>
      <c r="H94" s="13" t="s">
        <v>665</v>
      </c>
      <c r="I94" s="13">
        <v>1</v>
      </c>
      <c r="J94" s="13" t="s">
        <v>666</v>
      </c>
      <c r="K94" s="13" t="s">
        <v>667</v>
      </c>
      <c r="L94" s="13" t="s">
        <v>667</v>
      </c>
      <c r="M94" s="13" t="s">
        <v>133</v>
      </c>
      <c r="N94" s="13">
        <v>1</v>
      </c>
      <c r="O94" s="13">
        <v>50.15</v>
      </c>
      <c r="P94" s="13">
        <v>50.15</v>
      </c>
      <c r="Q94" s="13" t="s">
        <v>41</v>
      </c>
      <c r="R94" s="13">
        <v>1</v>
      </c>
      <c r="S94" s="13">
        <v>50.15</v>
      </c>
      <c r="T94" s="13">
        <v>50.15</v>
      </c>
      <c r="U94" s="13" t="s">
        <v>42</v>
      </c>
      <c r="V94" s="13">
        <v>1</v>
      </c>
      <c r="W94" s="13">
        <v>50.15</v>
      </c>
      <c r="X94" s="13">
        <v>50.15</v>
      </c>
      <c r="Y94" s="13">
        <v>50.15</v>
      </c>
      <c r="Z94" s="13">
        <v>50.15</v>
      </c>
      <c r="AA94" s="13">
        <f t="shared" si="1"/>
        <v>50.15</v>
      </c>
      <c r="AB94" s="13">
        <v>50.15</v>
      </c>
      <c r="AC94" s="14" t="s">
        <v>54</v>
      </c>
    </row>
    <row r="95" s="2" customFormat="1" ht="20" customHeight="1" spans="1:29">
      <c r="A95" s="12">
        <v>92</v>
      </c>
      <c r="B95" s="13" t="s">
        <v>31</v>
      </c>
      <c r="C95" s="13" t="s">
        <v>668</v>
      </c>
      <c r="D95" s="13" t="s">
        <v>669</v>
      </c>
      <c r="E95" s="13" t="s">
        <v>411</v>
      </c>
      <c r="F95" s="13" t="s">
        <v>658</v>
      </c>
      <c r="G95" s="13" t="s">
        <v>670</v>
      </c>
      <c r="H95" s="13" t="s">
        <v>671</v>
      </c>
      <c r="I95" s="13">
        <v>1</v>
      </c>
      <c r="J95" s="13" t="s">
        <v>672</v>
      </c>
      <c r="K95" s="13" t="s">
        <v>673</v>
      </c>
      <c r="L95" s="13" t="s">
        <v>673</v>
      </c>
      <c r="M95" s="13" t="s">
        <v>91</v>
      </c>
      <c r="N95" s="13">
        <v>1</v>
      </c>
      <c r="O95" s="13">
        <v>28.1</v>
      </c>
      <c r="P95" s="13">
        <v>28.1</v>
      </c>
      <c r="Q95" s="13" t="s">
        <v>173</v>
      </c>
      <c r="R95" s="13">
        <v>1</v>
      </c>
      <c r="S95" s="13">
        <v>28.1</v>
      </c>
      <c r="T95" s="13">
        <v>28.1</v>
      </c>
      <c r="U95" s="13" t="s">
        <v>42</v>
      </c>
      <c r="V95" s="13">
        <v>1</v>
      </c>
      <c r="W95" s="13">
        <v>28.1</v>
      </c>
      <c r="X95" s="13">
        <v>28.1</v>
      </c>
      <c r="Y95" s="13">
        <v>20.4667</v>
      </c>
      <c r="Z95" s="13">
        <v>20.47</v>
      </c>
      <c r="AA95" s="13">
        <f t="shared" si="1"/>
        <v>20.47</v>
      </c>
      <c r="AB95" s="13">
        <v>20.47</v>
      </c>
      <c r="AC95" s="14" t="s">
        <v>54</v>
      </c>
    </row>
    <row r="96" s="2" customFormat="1" ht="20" customHeight="1" spans="1:29">
      <c r="A96" s="12">
        <v>93</v>
      </c>
      <c r="B96" s="13" t="s">
        <v>31</v>
      </c>
      <c r="C96" s="13" t="s">
        <v>674</v>
      </c>
      <c r="D96" s="13" t="s">
        <v>675</v>
      </c>
      <c r="E96" s="13" t="s">
        <v>676</v>
      </c>
      <c r="F96" s="13" t="s">
        <v>118</v>
      </c>
      <c r="G96" s="13" t="s">
        <v>677</v>
      </c>
      <c r="H96" s="13" t="s">
        <v>678</v>
      </c>
      <c r="I96" s="13">
        <v>1</v>
      </c>
      <c r="J96" s="13" t="s">
        <v>679</v>
      </c>
      <c r="K96" s="13" t="s">
        <v>680</v>
      </c>
      <c r="L96" s="13" t="s">
        <v>680</v>
      </c>
      <c r="M96" s="13" t="s">
        <v>195</v>
      </c>
      <c r="N96" s="13">
        <v>1</v>
      </c>
      <c r="O96" s="13">
        <v>28.43</v>
      </c>
      <c r="P96" s="13">
        <v>28.43</v>
      </c>
      <c r="Q96" s="13" t="s">
        <v>71</v>
      </c>
      <c r="R96" s="13">
        <v>1</v>
      </c>
      <c r="S96" s="13">
        <v>28.43</v>
      </c>
      <c r="T96" s="13">
        <v>28.43</v>
      </c>
      <c r="U96" s="13" t="s">
        <v>61</v>
      </c>
      <c r="V96" s="13">
        <v>1</v>
      </c>
      <c r="W96" s="13">
        <v>28.43</v>
      </c>
      <c r="X96" s="13">
        <v>28.43</v>
      </c>
      <c r="Y96" s="13">
        <v>28.43</v>
      </c>
      <c r="Z96" s="13">
        <v>28.43</v>
      </c>
      <c r="AA96" s="13">
        <f t="shared" si="1"/>
        <v>17.53</v>
      </c>
      <c r="AB96" s="13">
        <v>17.53</v>
      </c>
      <c r="AC96" s="14" t="s">
        <v>54</v>
      </c>
    </row>
    <row r="97" s="2" customFormat="1" ht="20" customHeight="1" spans="1:29">
      <c r="A97" s="12">
        <v>94</v>
      </c>
      <c r="B97" s="13" t="s">
        <v>31</v>
      </c>
      <c r="C97" s="13" t="s">
        <v>681</v>
      </c>
      <c r="D97" s="13" t="s">
        <v>675</v>
      </c>
      <c r="E97" s="13" t="s">
        <v>676</v>
      </c>
      <c r="F97" s="13" t="s">
        <v>682</v>
      </c>
      <c r="G97" s="13" t="s">
        <v>683</v>
      </c>
      <c r="H97" s="13" t="s">
        <v>678</v>
      </c>
      <c r="I97" s="13">
        <v>1</v>
      </c>
      <c r="J97" s="13" t="s">
        <v>684</v>
      </c>
      <c r="K97" s="13" t="s">
        <v>680</v>
      </c>
      <c r="L97" s="13" t="s">
        <v>680</v>
      </c>
      <c r="M97" s="13" t="s">
        <v>195</v>
      </c>
      <c r="N97" s="13">
        <v>1</v>
      </c>
      <c r="O97" s="13">
        <v>48.33</v>
      </c>
      <c r="P97" s="13">
        <v>48.33</v>
      </c>
      <c r="Q97" s="13" t="s">
        <v>124</v>
      </c>
      <c r="R97" s="13">
        <v>1</v>
      </c>
      <c r="S97" s="13">
        <v>48.33</v>
      </c>
      <c r="T97" s="13">
        <v>48.33</v>
      </c>
      <c r="U97" s="13" t="s">
        <v>70</v>
      </c>
      <c r="V97" s="13">
        <v>1</v>
      </c>
      <c r="W97" s="13">
        <v>48.33</v>
      </c>
      <c r="X97" s="13">
        <v>48.33</v>
      </c>
      <c r="Y97" s="13">
        <v>48.33</v>
      </c>
      <c r="Z97" s="13">
        <v>48.33</v>
      </c>
      <c r="AA97" s="13">
        <f t="shared" si="1"/>
        <v>29.8</v>
      </c>
      <c r="AB97" s="13">
        <v>29.8</v>
      </c>
      <c r="AC97" s="14" t="s">
        <v>54</v>
      </c>
    </row>
    <row r="98" s="2" customFormat="1" ht="20" customHeight="1" spans="1:29">
      <c r="A98" s="12">
        <v>95</v>
      </c>
      <c r="B98" s="13" t="s">
        <v>31</v>
      </c>
      <c r="C98" s="13" t="s">
        <v>685</v>
      </c>
      <c r="D98" s="13" t="s">
        <v>686</v>
      </c>
      <c r="E98" s="13" t="s">
        <v>687</v>
      </c>
      <c r="F98" s="13" t="s">
        <v>688</v>
      </c>
      <c r="G98" s="13" t="s">
        <v>689</v>
      </c>
      <c r="H98" s="13" t="s">
        <v>690</v>
      </c>
      <c r="I98" s="13">
        <v>1</v>
      </c>
      <c r="J98" s="13" t="s">
        <v>691</v>
      </c>
      <c r="K98" s="13" t="s">
        <v>692</v>
      </c>
      <c r="L98" s="13" t="s">
        <v>692</v>
      </c>
      <c r="M98" s="13" t="s">
        <v>70</v>
      </c>
      <c r="N98" s="13">
        <v>1</v>
      </c>
      <c r="O98" s="13">
        <v>98</v>
      </c>
      <c r="P98" s="13">
        <v>98</v>
      </c>
      <c r="Q98" s="13" t="s">
        <v>41</v>
      </c>
      <c r="R98" s="13">
        <v>1</v>
      </c>
      <c r="S98" s="13">
        <v>98</v>
      </c>
      <c r="T98" s="13">
        <v>98</v>
      </c>
      <c r="U98" s="13" t="s">
        <v>42</v>
      </c>
      <c r="V98" s="13">
        <v>1</v>
      </c>
      <c r="W98" s="13">
        <v>98</v>
      </c>
      <c r="X98" s="13">
        <v>98</v>
      </c>
      <c r="Y98" s="13">
        <v>98</v>
      </c>
      <c r="Z98" s="13">
        <v>98</v>
      </c>
      <c r="AA98" s="13">
        <f t="shared" si="1"/>
        <v>71.5</v>
      </c>
      <c r="AB98" s="13">
        <v>71.5</v>
      </c>
      <c r="AC98" s="14" t="s">
        <v>54</v>
      </c>
    </row>
    <row r="99" s="2" customFormat="1" ht="20" customHeight="1" spans="1:29">
      <c r="A99" s="12">
        <v>96</v>
      </c>
      <c r="B99" s="13" t="s">
        <v>693</v>
      </c>
      <c r="C99" s="13" t="s">
        <v>694</v>
      </c>
      <c r="D99" s="13" t="s">
        <v>695</v>
      </c>
      <c r="E99" s="13" t="s">
        <v>158</v>
      </c>
      <c r="F99" s="13" t="s">
        <v>696</v>
      </c>
      <c r="G99" s="13" t="s">
        <v>697</v>
      </c>
      <c r="H99" s="13" t="s">
        <v>698</v>
      </c>
      <c r="I99" s="13">
        <v>2</v>
      </c>
      <c r="J99" s="13" t="s">
        <v>699</v>
      </c>
      <c r="K99" s="13" t="s">
        <v>700</v>
      </c>
      <c r="L99" s="13" t="s">
        <v>700</v>
      </c>
      <c r="M99" s="13" t="s">
        <v>41</v>
      </c>
      <c r="N99" s="13">
        <v>2</v>
      </c>
      <c r="O99" s="13">
        <v>79.18</v>
      </c>
      <c r="P99" s="13">
        <v>39.59</v>
      </c>
      <c r="Q99" s="13" t="s">
        <v>173</v>
      </c>
      <c r="R99" s="13">
        <v>2</v>
      </c>
      <c r="S99" s="13">
        <v>79.18</v>
      </c>
      <c r="T99" s="13">
        <v>39.59</v>
      </c>
      <c r="U99" s="13" t="s">
        <v>71</v>
      </c>
      <c r="V99" s="13">
        <v>2</v>
      </c>
      <c r="W99" s="13">
        <v>79.18</v>
      </c>
      <c r="X99" s="13">
        <v>39.59</v>
      </c>
      <c r="Y99" s="13">
        <v>39.59</v>
      </c>
      <c r="Z99" s="13">
        <v>79.18</v>
      </c>
      <c r="AA99" s="13">
        <f t="shared" si="1"/>
        <v>39.59</v>
      </c>
      <c r="AB99" s="13">
        <v>79.18</v>
      </c>
      <c r="AC99" s="14" t="s">
        <v>54</v>
      </c>
    </row>
    <row r="100" s="2" customFormat="1" ht="20" customHeight="1" spans="1:29">
      <c r="A100" s="12">
        <v>97</v>
      </c>
      <c r="B100" s="13" t="s">
        <v>693</v>
      </c>
      <c r="C100" s="13" t="s">
        <v>701</v>
      </c>
      <c r="D100" s="13" t="s">
        <v>702</v>
      </c>
      <c r="E100" s="13" t="s">
        <v>311</v>
      </c>
      <c r="F100" s="13" t="s">
        <v>703</v>
      </c>
      <c r="G100" s="13" t="s">
        <v>704</v>
      </c>
      <c r="H100" s="13" t="s">
        <v>705</v>
      </c>
      <c r="I100" s="13">
        <v>2</v>
      </c>
      <c r="J100" s="13" t="s">
        <v>706</v>
      </c>
      <c r="K100" s="13" t="s">
        <v>243</v>
      </c>
      <c r="L100" s="13" t="s">
        <v>243</v>
      </c>
      <c r="M100" s="13" t="s">
        <v>100</v>
      </c>
      <c r="N100" s="13">
        <v>2</v>
      </c>
      <c r="O100" s="13">
        <v>66.4</v>
      </c>
      <c r="P100" s="13">
        <v>33.2</v>
      </c>
      <c r="Q100" s="13" t="s">
        <v>69</v>
      </c>
      <c r="R100" s="13">
        <v>2</v>
      </c>
      <c r="S100" s="13">
        <v>66.4</v>
      </c>
      <c r="T100" s="13">
        <v>33.2</v>
      </c>
      <c r="U100" s="13" t="s">
        <v>61</v>
      </c>
      <c r="V100" s="13">
        <v>2</v>
      </c>
      <c r="W100" s="13">
        <v>66.4</v>
      </c>
      <c r="X100" s="13">
        <v>33.2</v>
      </c>
      <c r="Y100" s="13">
        <v>33.2</v>
      </c>
      <c r="Z100" s="13">
        <v>66.4</v>
      </c>
      <c r="AA100" s="13">
        <f t="shared" si="1"/>
        <v>33.2</v>
      </c>
      <c r="AB100" s="13">
        <v>66.4</v>
      </c>
      <c r="AC100" s="14" t="s">
        <v>54</v>
      </c>
    </row>
    <row r="101" s="2" customFormat="1" ht="20" customHeight="1" spans="1:29">
      <c r="A101" s="12">
        <v>98</v>
      </c>
      <c r="B101" s="13" t="s">
        <v>693</v>
      </c>
      <c r="C101" s="13" t="s">
        <v>707</v>
      </c>
      <c r="D101" s="13" t="s">
        <v>708</v>
      </c>
      <c r="E101" s="13" t="s">
        <v>709</v>
      </c>
      <c r="F101" s="13" t="s">
        <v>710</v>
      </c>
      <c r="G101" s="13" t="s">
        <v>711</v>
      </c>
      <c r="H101" s="13" t="s">
        <v>97</v>
      </c>
      <c r="I101" s="13">
        <v>7</v>
      </c>
      <c r="J101" s="13" t="s">
        <v>712</v>
      </c>
      <c r="K101" s="13" t="s">
        <v>713</v>
      </c>
      <c r="L101" s="13" t="s">
        <v>714</v>
      </c>
      <c r="M101" s="13" t="s">
        <v>173</v>
      </c>
      <c r="N101" s="13">
        <v>7</v>
      </c>
      <c r="O101" s="13">
        <v>21.5</v>
      </c>
      <c r="P101" s="13">
        <v>3.2977</v>
      </c>
      <c r="Q101" s="13" t="s">
        <v>41</v>
      </c>
      <c r="R101" s="13">
        <v>7</v>
      </c>
      <c r="S101" s="13">
        <v>21.5</v>
      </c>
      <c r="T101" s="13">
        <v>3.2977</v>
      </c>
      <c r="U101" s="13" t="s">
        <v>100</v>
      </c>
      <c r="V101" s="13">
        <v>7</v>
      </c>
      <c r="W101" s="13">
        <v>21.5</v>
      </c>
      <c r="X101" s="13">
        <v>3.2977</v>
      </c>
      <c r="Y101" s="13">
        <v>3.2977</v>
      </c>
      <c r="Z101" s="13">
        <v>21.5</v>
      </c>
      <c r="AA101" s="13">
        <f>ROUND(1.95^LOG(1/I101,2)*AB101,4)</f>
        <v>2.6796</v>
      </c>
      <c r="AB101" s="13">
        <v>17.47</v>
      </c>
      <c r="AC101" s="14" t="s">
        <v>54</v>
      </c>
    </row>
    <row r="102" s="2" customFormat="1" ht="20" customHeight="1" spans="1:29">
      <c r="A102" s="12">
        <v>99</v>
      </c>
      <c r="B102" s="13" t="s">
        <v>693</v>
      </c>
      <c r="C102" s="13" t="s">
        <v>715</v>
      </c>
      <c r="D102" s="13" t="s">
        <v>716</v>
      </c>
      <c r="E102" s="13" t="s">
        <v>176</v>
      </c>
      <c r="F102" s="13" t="s">
        <v>717</v>
      </c>
      <c r="G102" s="13" t="s">
        <v>718</v>
      </c>
      <c r="H102" s="13" t="s">
        <v>719</v>
      </c>
      <c r="I102" s="13">
        <v>12</v>
      </c>
      <c r="J102" s="13" t="s">
        <v>720</v>
      </c>
      <c r="K102" s="13" t="s">
        <v>721</v>
      </c>
      <c r="L102" s="13" t="s">
        <v>721</v>
      </c>
      <c r="M102" s="13" t="s">
        <v>173</v>
      </c>
      <c r="N102" s="13">
        <v>12</v>
      </c>
      <c r="O102" s="13">
        <v>23.46</v>
      </c>
      <c r="P102" s="13">
        <v>1.955</v>
      </c>
      <c r="Q102" s="13" t="s">
        <v>552</v>
      </c>
      <c r="R102" s="13">
        <v>12</v>
      </c>
      <c r="S102" s="13">
        <v>23.46</v>
      </c>
      <c r="T102" s="13">
        <v>1.955</v>
      </c>
      <c r="U102" s="13" t="s">
        <v>69</v>
      </c>
      <c r="V102" s="13">
        <v>12</v>
      </c>
      <c r="W102" s="13">
        <v>23.46</v>
      </c>
      <c r="X102" s="13">
        <v>1.955</v>
      </c>
      <c r="Y102" s="13">
        <v>1.955</v>
      </c>
      <c r="Z102" s="13">
        <v>23.46</v>
      </c>
      <c r="AA102" s="13">
        <f>ROUND(AB102/I102,4)</f>
        <v>1.955</v>
      </c>
      <c r="AB102" s="13">
        <v>23.46</v>
      </c>
      <c r="AC102" s="14" t="s">
        <v>43</v>
      </c>
    </row>
    <row r="103" s="2" customFormat="1" ht="20" customHeight="1" spans="1:29">
      <c r="A103" s="12">
        <v>100</v>
      </c>
      <c r="B103" s="13" t="s">
        <v>693</v>
      </c>
      <c r="C103" s="13" t="s">
        <v>722</v>
      </c>
      <c r="D103" s="13" t="s">
        <v>723</v>
      </c>
      <c r="E103" s="13" t="s">
        <v>56</v>
      </c>
      <c r="F103" s="13" t="s">
        <v>95</v>
      </c>
      <c r="G103" s="13" t="s">
        <v>724</v>
      </c>
      <c r="H103" s="13" t="s">
        <v>461</v>
      </c>
      <c r="I103" s="13">
        <v>24</v>
      </c>
      <c r="J103" s="13" t="s">
        <v>725</v>
      </c>
      <c r="K103" s="13" t="s">
        <v>726</v>
      </c>
      <c r="L103" s="13" t="s">
        <v>726</v>
      </c>
      <c r="M103" s="13" t="s">
        <v>70</v>
      </c>
      <c r="N103" s="13">
        <v>24</v>
      </c>
      <c r="O103" s="13">
        <v>88</v>
      </c>
      <c r="P103" s="13">
        <v>4.118</v>
      </c>
      <c r="Q103" s="13" t="s">
        <v>100</v>
      </c>
      <c r="R103" s="13">
        <v>24</v>
      </c>
      <c r="S103" s="13">
        <v>88</v>
      </c>
      <c r="T103" s="13">
        <v>4.118</v>
      </c>
      <c r="U103" s="13" t="s">
        <v>52</v>
      </c>
      <c r="V103" s="13">
        <v>24</v>
      </c>
      <c r="W103" s="13">
        <v>88</v>
      </c>
      <c r="X103" s="13">
        <v>4.118</v>
      </c>
      <c r="Y103" s="13">
        <v>4.118</v>
      </c>
      <c r="Z103" s="13">
        <v>88</v>
      </c>
      <c r="AA103" s="13">
        <f>ROUND(1.95^LOG(1/I103,2)*AB103,4)</f>
        <v>4.118</v>
      </c>
      <c r="AB103" s="13">
        <v>88</v>
      </c>
      <c r="AC103" s="14" t="s">
        <v>54</v>
      </c>
    </row>
    <row r="104" s="2" customFormat="1" ht="20" customHeight="1" spans="1:29">
      <c r="A104" s="12">
        <v>101</v>
      </c>
      <c r="B104" s="13" t="s">
        <v>693</v>
      </c>
      <c r="C104" s="13" t="s">
        <v>727</v>
      </c>
      <c r="D104" s="13" t="s">
        <v>728</v>
      </c>
      <c r="E104" s="13" t="s">
        <v>411</v>
      </c>
      <c r="F104" s="13" t="s">
        <v>729</v>
      </c>
      <c r="G104" s="13" t="s">
        <v>730</v>
      </c>
      <c r="H104" s="13" t="s">
        <v>731</v>
      </c>
      <c r="I104" s="13">
        <v>1</v>
      </c>
      <c r="J104" s="13" t="s">
        <v>732</v>
      </c>
      <c r="K104" s="13" t="s">
        <v>733</v>
      </c>
      <c r="L104" s="13" t="s">
        <v>733</v>
      </c>
      <c r="M104" s="13" t="s">
        <v>53</v>
      </c>
      <c r="N104" s="13">
        <v>1</v>
      </c>
      <c r="O104" s="13">
        <v>15.09</v>
      </c>
      <c r="P104" s="13">
        <v>15.09</v>
      </c>
      <c r="Q104" s="13" t="s">
        <v>172</v>
      </c>
      <c r="R104" s="13">
        <v>1</v>
      </c>
      <c r="S104" s="13">
        <v>15.09</v>
      </c>
      <c r="T104" s="13">
        <v>15.09</v>
      </c>
      <c r="U104" s="13" t="s">
        <v>42</v>
      </c>
      <c r="V104" s="13">
        <v>1</v>
      </c>
      <c r="W104" s="13">
        <v>15.09</v>
      </c>
      <c r="X104" s="13">
        <v>15.09</v>
      </c>
      <c r="Y104" s="13">
        <v>15.09</v>
      </c>
      <c r="Z104" s="13">
        <v>15.09</v>
      </c>
      <c r="AA104" s="13">
        <f>ROUND(AB104/I104,4)</f>
        <v>15.09</v>
      </c>
      <c r="AB104" s="13">
        <v>15.09</v>
      </c>
      <c r="AC104" s="14" t="s">
        <v>43</v>
      </c>
    </row>
    <row r="105" s="2" customFormat="1" ht="20" customHeight="1" spans="1:29">
      <c r="A105" s="12">
        <v>102</v>
      </c>
      <c r="B105" s="13" t="s">
        <v>693</v>
      </c>
      <c r="C105" s="13" t="s">
        <v>734</v>
      </c>
      <c r="D105" s="13" t="s">
        <v>735</v>
      </c>
      <c r="E105" s="13" t="s">
        <v>34</v>
      </c>
      <c r="F105" s="13" t="s">
        <v>736</v>
      </c>
      <c r="G105" s="13" t="s">
        <v>737</v>
      </c>
      <c r="H105" s="13" t="s">
        <v>738</v>
      </c>
      <c r="I105" s="13">
        <v>28</v>
      </c>
      <c r="J105" s="13" t="s">
        <v>739</v>
      </c>
      <c r="K105" s="13" t="s">
        <v>740</v>
      </c>
      <c r="L105" s="13" t="s">
        <v>741</v>
      </c>
      <c r="M105" s="13" t="s">
        <v>40</v>
      </c>
      <c r="N105" s="13">
        <v>28</v>
      </c>
      <c r="O105" s="13">
        <v>58.4</v>
      </c>
      <c r="P105" s="13">
        <v>2.3557</v>
      </c>
      <c r="Q105" s="13" t="s">
        <v>172</v>
      </c>
      <c r="R105" s="13">
        <v>28</v>
      </c>
      <c r="S105" s="13">
        <v>58.4</v>
      </c>
      <c r="T105" s="13">
        <v>2.3557</v>
      </c>
      <c r="U105" s="13" t="s">
        <v>195</v>
      </c>
      <c r="V105" s="13">
        <v>28</v>
      </c>
      <c r="W105" s="13">
        <v>58.4</v>
      </c>
      <c r="X105" s="13">
        <v>2.3557</v>
      </c>
      <c r="Y105" s="13">
        <v>2.3557</v>
      </c>
      <c r="Z105" s="13">
        <v>58.4</v>
      </c>
      <c r="AA105" s="13">
        <f t="shared" ref="AA105:AA112" si="2">ROUND(1.95^LOG(1/I105,2)*AB105,4)</f>
        <v>0.2227</v>
      </c>
      <c r="AB105" s="13">
        <v>5.52</v>
      </c>
      <c r="AC105" s="14" t="s">
        <v>54</v>
      </c>
    </row>
    <row r="106" s="2" customFormat="1" ht="20" customHeight="1" spans="1:29">
      <c r="A106" s="12">
        <v>103</v>
      </c>
      <c r="B106" s="13" t="s">
        <v>693</v>
      </c>
      <c r="C106" s="13" t="s">
        <v>742</v>
      </c>
      <c r="D106" s="13" t="s">
        <v>735</v>
      </c>
      <c r="E106" s="13" t="s">
        <v>34</v>
      </c>
      <c r="F106" s="13" t="s">
        <v>361</v>
      </c>
      <c r="G106" s="13" t="s">
        <v>743</v>
      </c>
      <c r="H106" s="13" t="s">
        <v>738</v>
      </c>
      <c r="I106" s="13">
        <v>28</v>
      </c>
      <c r="J106" s="13" t="s">
        <v>744</v>
      </c>
      <c r="K106" s="13" t="s">
        <v>740</v>
      </c>
      <c r="L106" s="13" t="s">
        <v>741</v>
      </c>
      <c r="M106" s="13" t="s">
        <v>172</v>
      </c>
      <c r="N106" s="13">
        <v>28</v>
      </c>
      <c r="O106" s="13">
        <v>99.28</v>
      </c>
      <c r="P106" s="13">
        <v>4.0046</v>
      </c>
      <c r="Q106" s="13" t="s">
        <v>40</v>
      </c>
      <c r="R106" s="13">
        <v>28</v>
      </c>
      <c r="S106" s="13">
        <v>99.28</v>
      </c>
      <c r="T106" s="13">
        <v>4.0046</v>
      </c>
      <c r="U106" s="13" t="s">
        <v>173</v>
      </c>
      <c r="V106" s="13">
        <v>28</v>
      </c>
      <c r="W106" s="13">
        <v>99.28</v>
      </c>
      <c r="X106" s="13">
        <v>4.0046</v>
      </c>
      <c r="Y106" s="13">
        <v>4.0046</v>
      </c>
      <c r="Z106" s="13">
        <v>99.28</v>
      </c>
      <c r="AA106" s="13">
        <f t="shared" si="2"/>
        <v>0.3784</v>
      </c>
      <c r="AB106" s="13">
        <v>9.38</v>
      </c>
      <c r="AC106" s="14" t="s">
        <v>54</v>
      </c>
    </row>
    <row r="107" s="2" customFormat="1" ht="20" customHeight="1" spans="1:29">
      <c r="A107" s="12">
        <v>104</v>
      </c>
      <c r="B107" s="13" t="s">
        <v>693</v>
      </c>
      <c r="C107" s="13" t="s">
        <v>745</v>
      </c>
      <c r="D107" s="13" t="s">
        <v>735</v>
      </c>
      <c r="E107" s="13" t="s">
        <v>34</v>
      </c>
      <c r="F107" s="13" t="s">
        <v>577</v>
      </c>
      <c r="G107" s="13" t="s">
        <v>746</v>
      </c>
      <c r="H107" s="13" t="s">
        <v>738</v>
      </c>
      <c r="I107" s="13">
        <v>28</v>
      </c>
      <c r="J107" s="13" t="s">
        <v>747</v>
      </c>
      <c r="K107" s="13" t="s">
        <v>740</v>
      </c>
      <c r="L107" s="13" t="s">
        <v>741</v>
      </c>
      <c r="M107" s="13" t="s">
        <v>173</v>
      </c>
      <c r="N107" s="13">
        <v>28</v>
      </c>
      <c r="O107" s="13">
        <v>168.78</v>
      </c>
      <c r="P107" s="13">
        <v>6.808</v>
      </c>
      <c r="Q107" s="13" t="s">
        <v>195</v>
      </c>
      <c r="R107" s="13">
        <v>28</v>
      </c>
      <c r="S107" s="13">
        <v>168.78</v>
      </c>
      <c r="T107" s="13">
        <v>6.808</v>
      </c>
      <c r="U107" s="13" t="s">
        <v>40</v>
      </c>
      <c r="V107" s="13">
        <v>28</v>
      </c>
      <c r="W107" s="13">
        <v>168.78</v>
      </c>
      <c r="X107" s="13">
        <v>6.808</v>
      </c>
      <c r="Y107" s="13">
        <v>6.808</v>
      </c>
      <c r="Z107" s="13">
        <v>168.78</v>
      </c>
      <c r="AA107" s="13">
        <f t="shared" si="2"/>
        <v>0.739</v>
      </c>
      <c r="AB107" s="13">
        <v>18.32</v>
      </c>
      <c r="AC107" s="14" t="s">
        <v>54</v>
      </c>
    </row>
    <row r="108" s="2" customFormat="1" ht="20" customHeight="1" spans="1:29">
      <c r="A108" s="12">
        <v>105</v>
      </c>
      <c r="B108" s="13" t="s">
        <v>693</v>
      </c>
      <c r="C108" s="13" t="s">
        <v>748</v>
      </c>
      <c r="D108" s="13" t="s">
        <v>749</v>
      </c>
      <c r="E108" s="13" t="s">
        <v>450</v>
      </c>
      <c r="F108" s="13" t="s">
        <v>750</v>
      </c>
      <c r="G108" s="13" t="s">
        <v>751</v>
      </c>
      <c r="H108" s="13" t="s">
        <v>752</v>
      </c>
      <c r="I108" s="13">
        <v>7</v>
      </c>
      <c r="J108" s="13" t="s">
        <v>753</v>
      </c>
      <c r="K108" s="13" t="s">
        <v>754</v>
      </c>
      <c r="L108" s="13" t="s">
        <v>754</v>
      </c>
      <c r="M108" s="13" t="s">
        <v>173</v>
      </c>
      <c r="N108" s="13">
        <v>7</v>
      </c>
      <c r="O108" s="13">
        <v>56.24</v>
      </c>
      <c r="P108" s="13">
        <v>8.6261</v>
      </c>
      <c r="Q108" s="13" t="s">
        <v>755</v>
      </c>
      <c r="R108" s="13">
        <v>7</v>
      </c>
      <c r="S108" s="13">
        <v>56.24</v>
      </c>
      <c r="T108" s="13">
        <v>8.6261</v>
      </c>
      <c r="U108" s="13" t="s">
        <v>40</v>
      </c>
      <c r="V108" s="13">
        <v>7</v>
      </c>
      <c r="W108" s="13">
        <v>56.24</v>
      </c>
      <c r="X108" s="13">
        <v>8.6261</v>
      </c>
      <c r="Y108" s="13">
        <v>8.6261</v>
      </c>
      <c r="Z108" s="13">
        <v>56.24</v>
      </c>
      <c r="AA108" s="13">
        <f t="shared" si="2"/>
        <v>8.6261</v>
      </c>
      <c r="AB108" s="13">
        <v>56.24</v>
      </c>
      <c r="AC108" s="14" t="s">
        <v>43</v>
      </c>
    </row>
    <row r="109" s="2" customFormat="1" ht="20" customHeight="1" spans="1:29">
      <c r="A109" s="12">
        <v>106</v>
      </c>
      <c r="B109" s="13" t="s">
        <v>693</v>
      </c>
      <c r="C109" s="13" t="s">
        <v>756</v>
      </c>
      <c r="D109" s="13" t="s">
        <v>749</v>
      </c>
      <c r="E109" s="13" t="s">
        <v>450</v>
      </c>
      <c r="F109" s="13" t="s">
        <v>750</v>
      </c>
      <c r="G109" s="13" t="s">
        <v>757</v>
      </c>
      <c r="H109" s="13" t="s">
        <v>752</v>
      </c>
      <c r="I109" s="13">
        <v>14</v>
      </c>
      <c r="J109" s="13" t="s">
        <v>753</v>
      </c>
      <c r="K109" s="13" t="s">
        <v>754</v>
      </c>
      <c r="L109" s="13" t="s">
        <v>754</v>
      </c>
      <c r="M109" s="13" t="s">
        <v>42</v>
      </c>
      <c r="N109" s="13">
        <v>14</v>
      </c>
      <c r="O109" s="13">
        <v>111.1</v>
      </c>
      <c r="P109" s="13">
        <v>8.7388</v>
      </c>
      <c r="Q109" s="13" t="s">
        <v>195</v>
      </c>
      <c r="R109" s="13">
        <v>14</v>
      </c>
      <c r="S109" s="13">
        <v>111.1</v>
      </c>
      <c r="T109" s="13">
        <v>8.7388</v>
      </c>
      <c r="U109" s="13" t="s">
        <v>41</v>
      </c>
      <c r="V109" s="13">
        <v>14</v>
      </c>
      <c r="W109" s="13">
        <v>111.1</v>
      </c>
      <c r="X109" s="13">
        <v>8.7388</v>
      </c>
      <c r="Y109" s="13">
        <v>8.7388</v>
      </c>
      <c r="Z109" s="13">
        <v>111.1</v>
      </c>
      <c r="AA109" s="13">
        <f t="shared" si="2"/>
        <v>8.7388</v>
      </c>
      <c r="AB109" s="13">
        <v>111.1</v>
      </c>
      <c r="AC109" s="14" t="s">
        <v>43</v>
      </c>
    </row>
    <row r="110" s="2" customFormat="1" ht="20" customHeight="1" spans="1:29">
      <c r="A110" s="12">
        <v>107</v>
      </c>
      <c r="B110" s="13" t="s">
        <v>693</v>
      </c>
      <c r="C110" s="13" t="s">
        <v>758</v>
      </c>
      <c r="D110" s="13" t="s">
        <v>749</v>
      </c>
      <c r="E110" s="13" t="s">
        <v>46</v>
      </c>
      <c r="F110" s="13" t="s">
        <v>750</v>
      </c>
      <c r="G110" s="13" t="s">
        <v>759</v>
      </c>
      <c r="H110" s="13" t="s">
        <v>760</v>
      </c>
      <c r="I110" s="13">
        <v>15</v>
      </c>
      <c r="J110" s="13" t="s">
        <v>761</v>
      </c>
      <c r="K110" s="13" t="s">
        <v>337</v>
      </c>
      <c r="L110" s="13" t="s">
        <v>337</v>
      </c>
      <c r="M110" s="13" t="s">
        <v>42</v>
      </c>
      <c r="N110" s="13">
        <v>15</v>
      </c>
      <c r="O110" s="13">
        <v>102.91</v>
      </c>
      <c r="P110" s="13">
        <v>7.574</v>
      </c>
      <c r="Q110" s="13" t="s">
        <v>41</v>
      </c>
      <c r="R110" s="13">
        <v>15</v>
      </c>
      <c r="S110" s="13">
        <v>102.91</v>
      </c>
      <c r="T110" s="13">
        <v>7.574</v>
      </c>
      <c r="U110" s="13" t="s">
        <v>478</v>
      </c>
      <c r="V110" s="13">
        <v>15</v>
      </c>
      <c r="W110" s="13">
        <v>102.91</v>
      </c>
      <c r="X110" s="13">
        <v>7.574</v>
      </c>
      <c r="Y110" s="13">
        <v>7.574</v>
      </c>
      <c r="Z110" s="13">
        <v>102.91</v>
      </c>
      <c r="AA110" s="13">
        <f t="shared" si="2"/>
        <v>7.574</v>
      </c>
      <c r="AB110" s="13">
        <v>102.91</v>
      </c>
      <c r="AC110" s="14" t="s">
        <v>43</v>
      </c>
    </row>
    <row r="111" s="2" customFormat="1" ht="20" customHeight="1" spans="1:29">
      <c r="A111" s="12">
        <v>108</v>
      </c>
      <c r="B111" s="13" t="s">
        <v>693</v>
      </c>
      <c r="C111" s="13" t="s">
        <v>762</v>
      </c>
      <c r="D111" s="13" t="s">
        <v>749</v>
      </c>
      <c r="E111" s="13" t="s">
        <v>450</v>
      </c>
      <c r="F111" s="13" t="s">
        <v>763</v>
      </c>
      <c r="G111" s="13" t="s">
        <v>764</v>
      </c>
      <c r="H111" s="13" t="s">
        <v>356</v>
      </c>
      <c r="I111" s="13">
        <v>72</v>
      </c>
      <c r="J111" s="13" t="s">
        <v>765</v>
      </c>
      <c r="K111" s="13" t="s">
        <v>766</v>
      </c>
      <c r="L111" s="13" t="s">
        <v>766</v>
      </c>
      <c r="M111" s="13" t="s">
        <v>345</v>
      </c>
      <c r="N111" s="13">
        <v>72</v>
      </c>
      <c r="O111" s="13">
        <v>274.66</v>
      </c>
      <c r="P111" s="13">
        <v>4.4597</v>
      </c>
      <c r="Q111" s="13" t="s">
        <v>100</v>
      </c>
      <c r="R111" s="13">
        <v>72</v>
      </c>
      <c r="S111" s="13">
        <v>274.66</v>
      </c>
      <c r="T111" s="13">
        <v>4.4597</v>
      </c>
      <c r="U111" s="13" t="s">
        <v>42</v>
      </c>
      <c r="V111" s="13">
        <v>72</v>
      </c>
      <c r="W111" s="13">
        <v>274.66</v>
      </c>
      <c r="X111" s="13">
        <v>4.4597</v>
      </c>
      <c r="Y111" s="13">
        <v>4.4597</v>
      </c>
      <c r="Z111" s="13">
        <v>274.66</v>
      </c>
      <c r="AA111" s="13">
        <f t="shared" si="2"/>
        <v>4.4597</v>
      </c>
      <c r="AB111" s="13">
        <v>274.66</v>
      </c>
      <c r="AC111" s="14" t="s">
        <v>43</v>
      </c>
    </row>
    <row r="112" s="2" customFormat="1" ht="20" customHeight="1" spans="1:29">
      <c r="A112" s="12">
        <v>109</v>
      </c>
      <c r="B112" s="13" t="s">
        <v>693</v>
      </c>
      <c r="C112" s="13" t="s">
        <v>767</v>
      </c>
      <c r="D112" s="13" t="s">
        <v>768</v>
      </c>
      <c r="E112" s="13" t="s">
        <v>769</v>
      </c>
      <c r="F112" s="13" t="s">
        <v>770</v>
      </c>
      <c r="G112" s="13" t="s">
        <v>771</v>
      </c>
      <c r="H112" s="13" t="s">
        <v>772</v>
      </c>
      <c r="I112" s="13">
        <v>8</v>
      </c>
      <c r="J112" s="13" t="s">
        <v>773</v>
      </c>
      <c r="K112" s="13" t="s">
        <v>774</v>
      </c>
      <c r="L112" s="13" t="s">
        <v>774</v>
      </c>
      <c r="M112" s="13" t="s">
        <v>552</v>
      </c>
      <c r="N112" s="13">
        <v>8</v>
      </c>
      <c r="O112" s="13">
        <v>55.41</v>
      </c>
      <c r="P112" s="13">
        <v>7.4728</v>
      </c>
      <c r="Q112" s="13" t="s">
        <v>61</v>
      </c>
      <c r="R112" s="13">
        <v>8</v>
      </c>
      <c r="S112" s="13">
        <v>55.41</v>
      </c>
      <c r="T112" s="13">
        <v>7.4728</v>
      </c>
      <c r="U112" s="13" t="s">
        <v>224</v>
      </c>
      <c r="V112" s="13">
        <v>8</v>
      </c>
      <c r="W112" s="13">
        <v>55.41</v>
      </c>
      <c r="X112" s="13">
        <v>7.4728</v>
      </c>
      <c r="Y112" s="13">
        <v>7.4728</v>
      </c>
      <c r="Z112" s="13">
        <v>55.41</v>
      </c>
      <c r="AA112" s="13">
        <f t="shared" si="2"/>
        <v>7.4728</v>
      </c>
      <c r="AB112" s="13">
        <v>55.41</v>
      </c>
      <c r="AC112" s="14" t="s">
        <v>54</v>
      </c>
    </row>
    <row r="113" s="2" customFormat="1" ht="20" customHeight="1" spans="1:29">
      <c r="A113" s="12">
        <v>110</v>
      </c>
      <c r="B113" s="13" t="s">
        <v>775</v>
      </c>
      <c r="C113" s="13" t="s">
        <v>776</v>
      </c>
      <c r="D113" s="13" t="s">
        <v>695</v>
      </c>
      <c r="E113" s="13" t="s">
        <v>158</v>
      </c>
      <c r="F113" s="13" t="s">
        <v>777</v>
      </c>
      <c r="G113" s="13" t="s">
        <v>778</v>
      </c>
      <c r="H113" s="13" t="s">
        <v>87</v>
      </c>
      <c r="I113" s="13">
        <v>1</v>
      </c>
      <c r="J113" s="13" t="s">
        <v>779</v>
      </c>
      <c r="K113" s="13" t="s">
        <v>780</v>
      </c>
      <c r="L113" s="13" t="s">
        <v>780</v>
      </c>
      <c r="M113" s="13" t="s">
        <v>52</v>
      </c>
      <c r="N113" s="13">
        <v>1</v>
      </c>
      <c r="O113" s="13">
        <v>44.77</v>
      </c>
      <c r="P113" s="13">
        <v>44.77</v>
      </c>
      <c r="Q113" s="13" t="s">
        <v>69</v>
      </c>
      <c r="R113" s="13">
        <v>1</v>
      </c>
      <c r="S113" s="13">
        <v>44.77</v>
      </c>
      <c r="T113" s="13">
        <v>44.77</v>
      </c>
      <c r="U113" s="13" t="s">
        <v>155</v>
      </c>
      <c r="V113" s="13">
        <v>1</v>
      </c>
      <c r="W113" s="13">
        <v>44.77</v>
      </c>
      <c r="X113" s="13">
        <v>44.77</v>
      </c>
      <c r="Y113" s="13">
        <v>44.77</v>
      </c>
      <c r="Z113" s="13">
        <v>44.77</v>
      </c>
      <c r="AA113" s="13">
        <f t="shared" ref="AA113:AA125" si="3">ROUND(AB113/I113,4)</f>
        <v>44.77</v>
      </c>
      <c r="AB113" s="13">
        <v>44.77</v>
      </c>
      <c r="AC113" s="14" t="s">
        <v>54</v>
      </c>
    </row>
    <row r="114" s="2" customFormat="1" ht="20" customHeight="1" spans="1:29">
      <c r="A114" s="12">
        <v>111</v>
      </c>
      <c r="B114" s="13" t="s">
        <v>775</v>
      </c>
      <c r="C114" s="13" t="s">
        <v>781</v>
      </c>
      <c r="D114" s="13" t="s">
        <v>702</v>
      </c>
      <c r="E114" s="13" t="s">
        <v>311</v>
      </c>
      <c r="F114" s="13" t="s">
        <v>782</v>
      </c>
      <c r="G114" s="13" t="s">
        <v>783</v>
      </c>
      <c r="H114" s="13" t="s">
        <v>328</v>
      </c>
      <c r="I114" s="13">
        <v>1</v>
      </c>
      <c r="J114" s="13" t="s">
        <v>784</v>
      </c>
      <c r="K114" s="13" t="s">
        <v>785</v>
      </c>
      <c r="L114" s="13" t="s">
        <v>785</v>
      </c>
      <c r="M114" s="13" t="s">
        <v>345</v>
      </c>
      <c r="N114" s="13">
        <v>1</v>
      </c>
      <c r="O114" s="13">
        <v>43.27</v>
      </c>
      <c r="P114" s="13">
        <v>43.27</v>
      </c>
      <c r="Q114" s="13" t="s">
        <v>53</v>
      </c>
      <c r="R114" s="13">
        <v>1</v>
      </c>
      <c r="S114" s="13">
        <v>43.27</v>
      </c>
      <c r="T114" s="13">
        <v>43.27</v>
      </c>
      <c r="U114" s="13" t="s">
        <v>172</v>
      </c>
      <c r="V114" s="13">
        <v>1</v>
      </c>
      <c r="W114" s="13">
        <v>43.27</v>
      </c>
      <c r="X114" s="13">
        <v>43.27</v>
      </c>
      <c r="Y114" s="13">
        <v>43.27</v>
      </c>
      <c r="Z114" s="13">
        <v>43.27</v>
      </c>
      <c r="AA114" s="13">
        <f t="shared" si="3"/>
        <v>43.27</v>
      </c>
      <c r="AB114" s="13">
        <v>43.27</v>
      </c>
      <c r="AC114" s="14" t="s">
        <v>54</v>
      </c>
    </row>
    <row r="115" s="2" customFormat="1" ht="20" customHeight="1" spans="1:29">
      <c r="A115" s="12">
        <v>112</v>
      </c>
      <c r="B115" s="13" t="s">
        <v>775</v>
      </c>
      <c r="C115" s="13" t="s">
        <v>786</v>
      </c>
      <c r="D115" s="13" t="s">
        <v>787</v>
      </c>
      <c r="E115" s="13" t="s">
        <v>411</v>
      </c>
      <c r="F115" s="13" t="s">
        <v>788</v>
      </c>
      <c r="G115" s="13" t="s">
        <v>789</v>
      </c>
      <c r="H115" s="13" t="s">
        <v>790</v>
      </c>
      <c r="I115" s="13">
        <v>1</v>
      </c>
      <c r="J115" s="13" t="s">
        <v>791</v>
      </c>
      <c r="K115" s="13" t="s">
        <v>792</v>
      </c>
      <c r="L115" s="13" t="s">
        <v>792</v>
      </c>
      <c r="M115" s="13" t="s">
        <v>92</v>
      </c>
      <c r="N115" s="13">
        <v>1</v>
      </c>
      <c r="O115" s="13">
        <v>51.06</v>
      </c>
      <c r="P115" s="13">
        <v>51.06</v>
      </c>
      <c r="Q115" s="13" t="s">
        <v>81</v>
      </c>
      <c r="R115" s="13">
        <v>1</v>
      </c>
      <c r="S115" s="13">
        <v>51.06</v>
      </c>
      <c r="T115" s="13">
        <v>51.06</v>
      </c>
      <c r="U115" s="13" t="s">
        <v>123</v>
      </c>
      <c r="V115" s="13">
        <v>1</v>
      </c>
      <c r="W115" s="13">
        <v>51.06</v>
      </c>
      <c r="X115" s="13">
        <v>51.06</v>
      </c>
      <c r="Y115" s="13">
        <v>51.06</v>
      </c>
      <c r="Z115" s="13">
        <v>51.06</v>
      </c>
      <c r="AA115" s="13">
        <f t="shared" si="3"/>
        <v>51.06</v>
      </c>
      <c r="AB115" s="13">
        <v>51.06</v>
      </c>
      <c r="AC115" s="14" t="s">
        <v>54</v>
      </c>
    </row>
    <row r="116" s="2" customFormat="1" ht="20" customHeight="1" spans="1:29">
      <c r="A116" s="12">
        <v>113</v>
      </c>
      <c r="B116" s="13" t="s">
        <v>775</v>
      </c>
      <c r="C116" s="13" t="s">
        <v>793</v>
      </c>
      <c r="D116" s="13" t="s">
        <v>787</v>
      </c>
      <c r="E116" s="13" t="s">
        <v>411</v>
      </c>
      <c r="F116" s="13" t="s">
        <v>794</v>
      </c>
      <c r="G116" s="13" t="s">
        <v>795</v>
      </c>
      <c r="H116" s="13" t="s">
        <v>790</v>
      </c>
      <c r="I116" s="13">
        <v>1</v>
      </c>
      <c r="J116" s="13" t="s">
        <v>796</v>
      </c>
      <c r="K116" s="13" t="s">
        <v>792</v>
      </c>
      <c r="L116" s="13" t="s">
        <v>792</v>
      </c>
      <c r="M116" s="13" t="s">
        <v>123</v>
      </c>
      <c r="N116" s="13">
        <v>1</v>
      </c>
      <c r="O116" s="13">
        <v>175.07</v>
      </c>
      <c r="P116" s="13">
        <v>175.07</v>
      </c>
      <c r="Q116" s="13" t="s">
        <v>81</v>
      </c>
      <c r="R116" s="13">
        <v>1</v>
      </c>
      <c r="S116" s="13">
        <v>175.07</v>
      </c>
      <c r="T116" s="13">
        <v>175.07</v>
      </c>
      <c r="U116" s="13" t="s">
        <v>92</v>
      </c>
      <c r="V116" s="13">
        <v>1</v>
      </c>
      <c r="W116" s="13">
        <v>175.07</v>
      </c>
      <c r="X116" s="13">
        <v>175.07</v>
      </c>
      <c r="Y116" s="13">
        <v>175.07</v>
      </c>
      <c r="Z116" s="13">
        <v>175.07</v>
      </c>
      <c r="AA116" s="13">
        <f t="shared" si="3"/>
        <v>175.07</v>
      </c>
      <c r="AB116" s="13">
        <v>175.07</v>
      </c>
      <c r="AC116" s="14" t="s">
        <v>54</v>
      </c>
    </row>
    <row r="117" s="2" customFormat="1" ht="20" customHeight="1" spans="1:29">
      <c r="A117" s="12">
        <v>114</v>
      </c>
      <c r="B117" s="13" t="s">
        <v>775</v>
      </c>
      <c r="C117" s="13" t="s">
        <v>797</v>
      </c>
      <c r="D117" s="13" t="s">
        <v>787</v>
      </c>
      <c r="E117" s="13" t="s">
        <v>411</v>
      </c>
      <c r="F117" s="13" t="s">
        <v>794</v>
      </c>
      <c r="G117" s="13" t="s">
        <v>795</v>
      </c>
      <c r="H117" s="13" t="s">
        <v>798</v>
      </c>
      <c r="I117" s="13">
        <v>1</v>
      </c>
      <c r="J117" s="13" t="s">
        <v>799</v>
      </c>
      <c r="K117" s="13" t="s">
        <v>800</v>
      </c>
      <c r="L117" s="13" t="s">
        <v>801</v>
      </c>
      <c r="M117" s="13" t="s">
        <v>42</v>
      </c>
      <c r="N117" s="13">
        <v>1</v>
      </c>
      <c r="O117" s="13">
        <v>174.57</v>
      </c>
      <c r="P117" s="13">
        <v>174.57</v>
      </c>
      <c r="Q117" s="13" t="s">
        <v>41</v>
      </c>
      <c r="R117" s="13">
        <v>1</v>
      </c>
      <c r="S117" s="13">
        <v>174.57</v>
      </c>
      <c r="T117" s="13">
        <v>174.57</v>
      </c>
      <c r="U117" s="13" t="s">
        <v>53</v>
      </c>
      <c r="V117" s="13">
        <v>1</v>
      </c>
      <c r="W117" s="13">
        <v>174.57</v>
      </c>
      <c r="X117" s="13">
        <v>174.57</v>
      </c>
      <c r="Y117" s="13">
        <v>174.57</v>
      </c>
      <c r="Z117" s="13">
        <v>174.57</v>
      </c>
      <c r="AA117" s="13">
        <f t="shared" si="3"/>
        <v>174.57</v>
      </c>
      <c r="AB117" s="13">
        <v>174.57</v>
      </c>
      <c r="AC117" s="14" t="s">
        <v>54</v>
      </c>
    </row>
    <row r="118" s="2" customFormat="1" ht="20" customHeight="1" spans="1:29">
      <c r="A118" s="12">
        <v>115</v>
      </c>
      <c r="B118" s="13" t="s">
        <v>775</v>
      </c>
      <c r="C118" s="13" t="s">
        <v>802</v>
      </c>
      <c r="D118" s="13" t="s">
        <v>803</v>
      </c>
      <c r="E118" s="13" t="s">
        <v>804</v>
      </c>
      <c r="F118" s="13" t="s">
        <v>805</v>
      </c>
      <c r="G118" s="13" t="s">
        <v>806</v>
      </c>
      <c r="H118" s="13" t="s">
        <v>328</v>
      </c>
      <c r="I118" s="13">
        <v>1</v>
      </c>
      <c r="J118" s="13" t="s">
        <v>807</v>
      </c>
      <c r="K118" s="13" t="s">
        <v>299</v>
      </c>
      <c r="L118" s="13" t="s">
        <v>300</v>
      </c>
      <c r="M118" s="13" t="s">
        <v>60</v>
      </c>
      <c r="N118" s="13">
        <v>1</v>
      </c>
      <c r="O118" s="13">
        <v>5.34</v>
      </c>
      <c r="P118" s="13">
        <v>5.34</v>
      </c>
      <c r="Q118" s="13" t="s">
        <v>69</v>
      </c>
      <c r="R118" s="13">
        <v>1</v>
      </c>
      <c r="S118" s="13">
        <v>5.53</v>
      </c>
      <c r="T118" s="13">
        <v>5.53</v>
      </c>
      <c r="U118" s="13" t="s">
        <v>100</v>
      </c>
      <c r="V118" s="13">
        <v>1</v>
      </c>
      <c r="W118" s="13">
        <v>5.53</v>
      </c>
      <c r="X118" s="13">
        <v>5.53</v>
      </c>
      <c r="Y118" s="13">
        <v>4.5</v>
      </c>
      <c r="Z118" s="13">
        <v>4.5</v>
      </c>
      <c r="AA118" s="13">
        <f t="shared" si="3"/>
        <v>4.5</v>
      </c>
      <c r="AB118" s="13">
        <v>4.5</v>
      </c>
      <c r="AC118" s="14" t="s">
        <v>43</v>
      </c>
    </row>
    <row r="119" s="2" customFormat="1" ht="20" customHeight="1" spans="1:29">
      <c r="A119" s="12">
        <v>116</v>
      </c>
      <c r="B119" s="13" t="s">
        <v>775</v>
      </c>
      <c r="C119" s="13" t="s">
        <v>808</v>
      </c>
      <c r="D119" s="13" t="s">
        <v>803</v>
      </c>
      <c r="E119" s="13" t="s">
        <v>804</v>
      </c>
      <c r="F119" s="13" t="s">
        <v>809</v>
      </c>
      <c r="G119" s="13" t="s">
        <v>810</v>
      </c>
      <c r="H119" s="13" t="s">
        <v>328</v>
      </c>
      <c r="I119" s="13">
        <v>2</v>
      </c>
      <c r="J119" s="13" t="s">
        <v>811</v>
      </c>
      <c r="K119" s="13" t="s">
        <v>812</v>
      </c>
      <c r="L119" s="13" t="s">
        <v>812</v>
      </c>
      <c r="M119" s="13" t="s">
        <v>69</v>
      </c>
      <c r="N119" s="13">
        <v>2</v>
      </c>
      <c r="O119" s="13">
        <v>17.93</v>
      </c>
      <c r="P119" s="13">
        <v>8.965</v>
      </c>
      <c r="Q119" s="13" t="s">
        <v>61</v>
      </c>
      <c r="R119" s="13">
        <v>2</v>
      </c>
      <c r="S119" s="13">
        <v>17.93</v>
      </c>
      <c r="T119" s="13">
        <v>8.965</v>
      </c>
      <c r="U119" s="13" t="s">
        <v>41</v>
      </c>
      <c r="V119" s="13">
        <v>2</v>
      </c>
      <c r="W119" s="13">
        <v>17.93</v>
      </c>
      <c r="X119" s="13">
        <v>8.965</v>
      </c>
      <c r="Y119" s="13">
        <v>8.965</v>
      </c>
      <c r="Z119" s="13">
        <v>17.93</v>
      </c>
      <c r="AA119" s="13">
        <f t="shared" si="3"/>
        <v>8.965</v>
      </c>
      <c r="AB119" s="13">
        <v>17.93</v>
      </c>
      <c r="AC119" s="14" t="s">
        <v>43</v>
      </c>
    </row>
    <row r="120" s="2" customFormat="1" ht="20" customHeight="1" spans="1:29">
      <c r="A120" s="12">
        <v>117</v>
      </c>
      <c r="B120" s="13" t="s">
        <v>775</v>
      </c>
      <c r="C120" s="13" t="s">
        <v>813</v>
      </c>
      <c r="D120" s="13" t="s">
        <v>814</v>
      </c>
      <c r="E120" s="13" t="s">
        <v>815</v>
      </c>
      <c r="F120" s="13" t="s">
        <v>816</v>
      </c>
      <c r="G120" s="13" t="s">
        <v>817</v>
      </c>
      <c r="H120" s="13" t="s">
        <v>87</v>
      </c>
      <c r="I120" s="13">
        <v>1</v>
      </c>
      <c r="J120" s="13" t="s">
        <v>818</v>
      </c>
      <c r="K120" s="13" t="s">
        <v>819</v>
      </c>
      <c r="L120" s="13" t="s">
        <v>819</v>
      </c>
      <c r="M120" s="13" t="s">
        <v>40</v>
      </c>
      <c r="N120" s="13">
        <v>1</v>
      </c>
      <c r="O120" s="13">
        <v>39.88</v>
      </c>
      <c r="P120" s="13">
        <v>39.88</v>
      </c>
      <c r="Q120" s="13" t="s">
        <v>52</v>
      </c>
      <c r="R120" s="13">
        <v>1</v>
      </c>
      <c r="S120" s="13">
        <v>39.88</v>
      </c>
      <c r="T120" s="13">
        <v>39.88</v>
      </c>
      <c r="U120" s="13" t="s">
        <v>42</v>
      </c>
      <c r="V120" s="13">
        <v>1</v>
      </c>
      <c r="W120" s="13">
        <v>39.88</v>
      </c>
      <c r="X120" s="13">
        <v>39.88</v>
      </c>
      <c r="Y120" s="13">
        <v>39.88</v>
      </c>
      <c r="Z120" s="13">
        <v>39.88</v>
      </c>
      <c r="AA120" s="13">
        <f t="shared" si="3"/>
        <v>39.88</v>
      </c>
      <c r="AB120" s="13">
        <v>39.88</v>
      </c>
      <c r="AC120" s="14" t="s">
        <v>54</v>
      </c>
    </row>
    <row r="121" s="2" customFormat="1" ht="20" customHeight="1" spans="1:29">
      <c r="A121" s="12">
        <v>118</v>
      </c>
      <c r="B121" s="13" t="s">
        <v>775</v>
      </c>
      <c r="C121" s="13" t="s">
        <v>820</v>
      </c>
      <c r="D121" s="13" t="s">
        <v>293</v>
      </c>
      <c r="E121" s="13" t="s">
        <v>821</v>
      </c>
      <c r="F121" s="13" t="s">
        <v>822</v>
      </c>
      <c r="G121" s="13" t="s">
        <v>823</v>
      </c>
      <c r="H121" s="13" t="s">
        <v>824</v>
      </c>
      <c r="I121" s="13">
        <v>5</v>
      </c>
      <c r="J121" s="13" t="s">
        <v>825</v>
      </c>
      <c r="K121" s="13" t="s">
        <v>490</v>
      </c>
      <c r="L121" s="13" t="s">
        <v>490</v>
      </c>
      <c r="M121" s="13" t="s">
        <v>40</v>
      </c>
      <c r="N121" s="13">
        <v>5</v>
      </c>
      <c r="O121" s="13">
        <v>4.25</v>
      </c>
      <c r="P121" s="13">
        <v>0.85</v>
      </c>
      <c r="Q121" s="13" t="s">
        <v>41</v>
      </c>
      <c r="R121" s="13">
        <v>5</v>
      </c>
      <c r="S121" s="13">
        <v>4.25</v>
      </c>
      <c r="T121" s="13">
        <v>0.85</v>
      </c>
      <c r="U121" s="13" t="s">
        <v>42</v>
      </c>
      <c r="V121" s="13">
        <v>5</v>
      </c>
      <c r="W121" s="13">
        <v>4.25</v>
      </c>
      <c r="X121" s="13">
        <v>0.85</v>
      </c>
      <c r="Y121" s="13">
        <v>0.85</v>
      </c>
      <c r="Z121" s="13">
        <v>4.25</v>
      </c>
      <c r="AA121" s="13">
        <f t="shared" si="3"/>
        <v>0.85</v>
      </c>
      <c r="AB121" s="13">
        <v>4.25</v>
      </c>
      <c r="AC121" s="14" t="s">
        <v>43</v>
      </c>
    </row>
    <row r="122" s="2" customFormat="1" ht="20" customHeight="1" spans="1:29">
      <c r="A122" s="12">
        <v>119</v>
      </c>
      <c r="B122" s="13" t="s">
        <v>775</v>
      </c>
      <c r="C122" s="13" t="s">
        <v>826</v>
      </c>
      <c r="D122" s="13" t="s">
        <v>293</v>
      </c>
      <c r="E122" s="13" t="s">
        <v>821</v>
      </c>
      <c r="F122" s="13" t="s">
        <v>822</v>
      </c>
      <c r="G122" s="13" t="s">
        <v>827</v>
      </c>
      <c r="H122" s="13" t="s">
        <v>824</v>
      </c>
      <c r="I122" s="13">
        <v>20</v>
      </c>
      <c r="J122" s="13" t="s">
        <v>825</v>
      </c>
      <c r="K122" s="13" t="s">
        <v>490</v>
      </c>
      <c r="L122" s="13" t="s">
        <v>490</v>
      </c>
      <c r="M122" s="13" t="s">
        <v>40</v>
      </c>
      <c r="N122" s="13">
        <v>20</v>
      </c>
      <c r="O122" s="13">
        <v>17</v>
      </c>
      <c r="P122" s="13">
        <v>0.85</v>
      </c>
      <c r="Q122" s="13" t="s">
        <v>41</v>
      </c>
      <c r="R122" s="13">
        <v>20</v>
      </c>
      <c r="S122" s="13">
        <v>17</v>
      </c>
      <c r="T122" s="13">
        <v>0.85</v>
      </c>
      <c r="U122" s="13" t="s">
        <v>42</v>
      </c>
      <c r="V122" s="13">
        <v>20</v>
      </c>
      <c r="W122" s="13">
        <v>17</v>
      </c>
      <c r="X122" s="13">
        <v>0.85</v>
      </c>
      <c r="Y122" s="13">
        <v>0.85</v>
      </c>
      <c r="Z122" s="13">
        <v>17</v>
      </c>
      <c r="AA122" s="13">
        <f t="shared" si="3"/>
        <v>0.85</v>
      </c>
      <c r="AB122" s="13">
        <v>17</v>
      </c>
      <c r="AC122" s="14" t="s">
        <v>43</v>
      </c>
    </row>
    <row r="123" s="2" customFormat="1" ht="20" customHeight="1" spans="1:29">
      <c r="A123" s="12">
        <v>120</v>
      </c>
      <c r="B123" s="13" t="s">
        <v>775</v>
      </c>
      <c r="C123" s="13" t="s">
        <v>828</v>
      </c>
      <c r="D123" s="13" t="s">
        <v>293</v>
      </c>
      <c r="E123" s="13" t="s">
        <v>821</v>
      </c>
      <c r="F123" s="13" t="s">
        <v>822</v>
      </c>
      <c r="G123" s="13" t="s">
        <v>829</v>
      </c>
      <c r="H123" s="13" t="s">
        <v>824</v>
      </c>
      <c r="I123" s="13">
        <v>1</v>
      </c>
      <c r="J123" s="13" t="s">
        <v>825</v>
      </c>
      <c r="K123" s="13" t="s">
        <v>490</v>
      </c>
      <c r="L123" s="13" t="s">
        <v>490</v>
      </c>
      <c r="M123" s="13" t="s">
        <v>40</v>
      </c>
      <c r="N123" s="13">
        <v>1</v>
      </c>
      <c r="O123" s="13">
        <v>0.85</v>
      </c>
      <c r="P123" s="13">
        <v>0.85</v>
      </c>
      <c r="Q123" s="13" t="s">
        <v>41</v>
      </c>
      <c r="R123" s="13">
        <v>1</v>
      </c>
      <c r="S123" s="13">
        <v>0.85</v>
      </c>
      <c r="T123" s="13">
        <v>0.85</v>
      </c>
      <c r="U123" s="13" t="s">
        <v>42</v>
      </c>
      <c r="V123" s="13">
        <v>1</v>
      </c>
      <c r="W123" s="13">
        <v>0.85</v>
      </c>
      <c r="X123" s="13">
        <v>0.85</v>
      </c>
      <c r="Y123" s="13">
        <v>0.85</v>
      </c>
      <c r="Z123" s="13">
        <v>0.85</v>
      </c>
      <c r="AA123" s="13">
        <f t="shared" si="3"/>
        <v>0.85</v>
      </c>
      <c r="AB123" s="13">
        <v>0.85</v>
      </c>
      <c r="AC123" s="14" t="s">
        <v>43</v>
      </c>
    </row>
    <row r="124" s="2" customFormat="1" ht="20" customHeight="1" spans="1:29">
      <c r="A124" s="12">
        <v>121</v>
      </c>
      <c r="B124" s="13" t="s">
        <v>775</v>
      </c>
      <c r="C124" s="13" t="s">
        <v>830</v>
      </c>
      <c r="D124" s="13" t="s">
        <v>400</v>
      </c>
      <c r="E124" s="13" t="s">
        <v>401</v>
      </c>
      <c r="F124" s="13" t="s">
        <v>831</v>
      </c>
      <c r="G124" s="13" t="s">
        <v>832</v>
      </c>
      <c r="H124" s="13" t="s">
        <v>192</v>
      </c>
      <c r="I124" s="13">
        <v>1</v>
      </c>
      <c r="J124" s="13" t="s">
        <v>833</v>
      </c>
      <c r="K124" s="13" t="s">
        <v>834</v>
      </c>
      <c r="L124" s="13" t="s">
        <v>834</v>
      </c>
      <c r="M124" s="13" t="s">
        <v>316</v>
      </c>
      <c r="N124" s="13">
        <v>1</v>
      </c>
      <c r="O124" s="13">
        <v>46.9</v>
      </c>
      <c r="P124" s="13">
        <v>46.9</v>
      </c>
      <c r="Q124" s="13" t="s">
        <v>195</v>
      </c>
      <c r="R124" s="13">
        <v>1</v>
      </c>
      <c r="S124" s="13">
        <v>46.9</v>
      </c>
      <c r="T124" s="13">
        <v>46.9</v>
      </c>
      <c r="U124" s="13" t="s">
        <v>81</v>
      </c>
      <c r="V124" s="13">
        <v>1</v>
      </c>
      <c r="W124" s="13">
        <v>46.9</v>
      </c>
      <c r="X124" s="13">
        <v>46.9</v>
      </c>
      <c r="Y124" s="13">
        <v>46.9</v>
      </c>
      <c r="Z124" s="13">
        <v>46.9</v>
      </c>
      <c r="AA124" s="13">
        <f t="shared" si="3"/>
        <v>46.9</v>
      </c>
      <c r="AB124" s="13">
        <v>46.9</v>
      </c>
      <c r="AC124" s="14" t="s">
        <v>54</v>
      </c>
    </row>
    <row r="125" s="2" customFormat="1" ht="20" customHeight="1" spans="1:29">
      <c r="A125" s="12">
        <v>122</v>
      </c>
      <c r="B125" s="13" t="s">
        <v>775</v>
      </c>
      <c r="C125" s="13" t="s">
        <v>835</v>
      </c>
      <c r="D125" s="13" t="s">
        <v>836</v>
      </c>
      <c r="E125" s="13" t="s">
        <v>411</v>
      </c>
      <c r="F125" s="13" t="s">
        <v>837</v>
      </c>
      <c r="G125" s="13" t="s">
        <v>838</v>
      </c>
      <c r="H125" s="13" t="s">
        <v>839</v>
      </c>
      <c r="I125" s="13">
        <v>1</v>
      </c>
      <c r="J125" s="13" t="s">
        <v>840</v>
      </c>
      <c r="K125" s="13" t="s">
        <v>841</v>
      </c>
      <c r="L125" s="13" t="s">
        <v>841</v>
      </c>
      <c r="M125" s="13" t="s">
        <v>69</v>
      </c>
      <c r="N125" s="13">
        <v>1</v>
      </c>
      <c r="O125" s="13">
        <v>191.3</v>
      </c>
      <c r="P125" s="13">
        <v>191.3</v>
      </c>
      <c r="Q125" s="13" t="s">
        <v>195</v>
      </c>
      <c r="R125" s="13">
        <v>1</v>
      </c>
      <c r="S125" s="13">
        <v>191.3</v>
      </c>
      <c r="T125" s="13">
        <v>191.3</v>
      </c>
      <c r="U125" s="13" t="s">
        <v>42</v>
      </c>
      <c r="V125" s="13">
        <v>1</v>
      </c>
      <c r="W125" s="13">
        <v>191.3</v>
      </c>
      <c r="X125" s="13">
        <v>191.3</v>
      </c>
      <c r="Y125" s="13">
        <v>191.3</v>
      </c>
      <c r="Z125" s="13">
        <v>191.3</v>
      </c>
      <c r="AA125" s="13">
        <f t="shared" si="3"/>
        <v>191.3</v>
      </c>
      <c r="AB125" s="13">
        <v>191.3</v>
      </c>
      <c r="AC125" s="14" t="s">
        <v>43</v>
      </c>
    </row>
    <row r="126" s="2" customFormat="1" ht="20" customHeight="1" spans="1:29">
      <c r="A126" s="12">
        <v>123</v>
      </c>
      <c r="B126" s="13" t="s">
        <v>775</v>
      </c>
      <c r="C126" s="13" t="s">
        <v>842</v>
      </c>
      <c r="D126" s="13" t="s">
        <v>843</v>
      </c>
      <c r="E126" s="13" t="s">
        <v>411</v>
      </c>
      <c r="F126" s="13" t="s">
        <v>844</v>
      </c>
      <c r="G126" s="13" t="s">
        <v>845</v>
      </c>
      <c r="H126" s="13" t="s">
        <v>846</v>
      </c>
      <c r="I126" s="13">
        <v>1</v>
      </c>
      <c r="J126" s="13" t="s">
        <v>847</v>
      </c>
      <c r="K126" s="13" t="s">
        <v>344</v>
      </c>
      <c r="L126" s="13" t="s">
        <v>344</v>
      </c>
      <c r="M126" s="13" t="s">
        <v>69</v>
      </c>
      <c r="N126" s="13">
        <v>1</v>
      </c>
      <c r="O126" s="13">
        <v>7.9</v>
      </c>
      <c r="P126" s="13">
        <v>7.9</v>
      </c>
      <c r="Q126" s="13" t="s">
        <v>52</v>
      </c>
      <c r="R126" s="13">
        <v>1</v>
      </c>
      <c r="S126" s="13">
        <v>7.9</v>
      </c>
      <c r="T126" s="13">
        <v>7.9</v>
      </c>
      <c r="U126" s="13" t="s">
        <v>42</v>
      </c>
      <c r="V126" s="13">
        <v>1</v>
      </c>
      <c r="W126" s="13">
        <v>7.9</v>
      </c>
      <c r="X126" s="13">
        <v>7.9</v>
      </c>
      <c r="Y126" s="13">
        <v>7.9</v>
      </c>
      <c r="Z126" s="13">
        <v>7.9</v>
      </c>
      <c r="AA126" s="13">
        <v>3.37</v>
      </c>
      <c r="AB126" s="13">
        <v>3.37</v>
      </c>
      <c r="AC126" s="14" t="s">
        <v>43</v>
      </c>
    </row>
    <row r="127" s="2" customFormat="1" ht="20" customHeight="1" spans="1:29">
      <c r="A127" s="12">
        <v>124</v>
      </c>
      <c r="B127" s="13" t="s">
        <v>775</v>
      </c>
      <c r="C127" s="13" t="s">
        <v>848</v>
      </c>
      <c r="D127" s="13" t="s">
        <v>843</v>
      </c>
      <c r="E127" s="13" t="s">
        <v>411</v>
      </c>
      <c r="F127" s="13" t="s">
        <v>844</v>
      </c>
      <c r="G127" s="13" t="s">
        <v>845</v>
      </c>
      <c r="H127" s="13" t="s">
        <v>849</v>
      </c>
      <c r="I127" s="13">
        <v>1</v>
      </c>
      <c r="J127" s="13" t="s">
        <v>847</v>
      </c>
      <c r="K127" s="13" t="s">
        <v>344</v>
      </c>
      <c r="L127" s="13" t="s">
        <v>344</v>
      </c>
      <c r="M127" s="13" t="s">
        <v>69</v>
      </c>
      <c r="N127" s="13">
        <v>1</v>
      </c>
      <c r="O127" s="13">
        <v>7.9</v>
      </c>
      <c r="P127" s="13">
        <v>7.9</v>
      </c>
      <c r="Q127" s="13" t="s">
        <v>52</v>
      </c>
      <c r="R127" s="13">
        <v>1</v>
      </c>
      <c r="S127" s="13">
        <v>7.9</v>
      </c>
      <c r="T127" s="13">
        <v>7.9</v>
      </c>
      <c r="U127" s="13" t="s">
        <v>42</v>
      </c>
      <c r="V127" s="13">
        <v>1</v>
      </c>
      <c r="W127" s="13">
        <v>7.9</v>
      </c>
      <c r="X127" s="13">
        <v>7.9</v>
      </c>
      <c r="Y127" s="13">
        <v>7.9</v>
      </c>
      <c r="Z127" s="13">
        <v>7.9</v>
      </c>
      <c r="AA127" s="13">
        <v>3.37</v>
      </c>
      <c r="AB127" s="13">
        <v>3.37</v>
      </c>
      <c r="AC127" s="14" t="s">
        <v>43</v>
      </c>
    </row>
    <row r="128" s="2" customFormat="1" ht="20" customHeight="1" spans="1:29">
      <c r="A128" s="12">
        <v>125</v>
      </c>
      <c r="B128" s="13" t="s">
        <v>775</v>
      </c>
      <c r="C128" s="13" t="s">
        <v>850</v>
      </c>
      <c r="D128" s="13" t="s">
        <v>851</v>
      </c>
      <c r="E128" s="13" t="s">
        <v>852</v>
      </c>
      <c r="F128" s="13" t="s">
        <v>853</v>
      </c>
      <c r="G128" s="13" t="s">
        <v>854</v>
      </c>
      <c r="H128" s="13" t="s">
        <v>855</v>
      </c>
      <c r="I128" s="13">
        <v>1</v>
      </c>
      <c r="J128" s="13" t="s">
        <v>856</v>
      </c>
      <c r="K128" s="13" t="s">
        <v>857</v>
      </c>
      <c r="L128" s="13" t="s">
        <v>857</v>
      </c>
      <c r="M128" s="13" t="s">
        <v>173</v>
      </c>
      <c r="N128" s="13">
        <v>1</v>
      </c>
      <c r="O128" s="13">
        <v>214.71</v>
      </c>
      <c r="P128" s="13">
        <v>214.71</v>
      </c>
      <c r="Q128" s="13" t="s">
        <v>366</v>
      </c>
      <c r="R128" s="13">
        <v>1</v>
      </c>
      <c r="S128" s="13">
        <v>218</v>
      </c>
      <c r="T128" s="13">
        <v>218</v>
      </c>
      <c r="U128" s="13" t="s">
        <v>195</v>
      </c>
      <c r="V128" s="13">
        <v>1</v>
      </c>
      <c r="W128" s="13">
        <v>214.71</v>
      </c>
      <c r="X128" s="13">
        <v>214.71</v>
      </c>
      <c r="Y128" s="13">
        <v>214.7059</v>
      </c>
      <c r="Z128" s="13">
        <v>214.71</v>
      </c>
      <c r="AA128" s="13">
        <f>ROUND(AB128/I128,4)</f>
        <v>214.71</v>
      </c>
      <c r="AB128" s="13">
        <v>214.71</v>
      </c>
      <c r="AC128" s="14" t="s">
        <v>54</v>
      </c>
    </row>
    <row r="129" s="2" customFormat="1" ht="20" customHeight="1" spans="1:29">
      <c r="A129" s="12">
        <v>126</v>
      </c>
      <c r="B129" s="13" t="s">
        <v>775</v>
      </c>
      <c r="C129" s="13" t="s">
        <v>858</v>
      </c>
      <c r="D129" s="13" t="s">
        <v>859</v>
      </c>
      <c r="E129" s="13" t="s">
        <v>411</v>
      </c>
      <c r="F129" s="13" t="s">
        <v>860</v>
      </c>
      <c r="G129" s="13" t="s">
        <v>861</v>
      </c>
      <c r="H129" s="13" t="s">
        <v>862</v>
      </c>
      <c r="I129" s="13">
        <v>1</v>
      </c>
      <c r="J129" s="13" t="s">
        <v>863</v>
      </c>
      <c r="K129" s="13" t="s">
        <v>864</v>
      </c>
      <c r="L129" s="13" t="s">
        <v>865</v>
      </c>
      <c r="M129" s="13" t="s">
        <v>172</v>
      </c>
      <c r="N129" s="13">
        <v>1</v>
      </c>
      <c r="O129" s="13">
        <v>230.84</v>
      </c>
      <c r="P129" s="13">
        <v>230.84</v>
      </c>
      <c r="Q129" s="13" t="s">
        <v>61</v>
      </c>
      <c r="R129" s="13">
        <v>1</v>
      </c>
      <c r="S129" s="13">
        <v>230.84</v>
      </c>
      <c r="T129" s="13">
        <v>230.84</v>
      </c>
      <c r="U129" s="13" t="s">
        <v>755</v>
      </c>
      <c r="V129" s="13">
        <v>1</v>
      </c>
      <c r="W129" s="13">
        <v>230.84</v>
      </c>
      <c r="X129" s="13">
        <v>230.84</v>
      </c>
      <c r="Y129" s="13">
        <v>230.84</v>
      </c>
      <c r="Z129" s="13">
        <v>230.84</v>
      </c>
      <c r="AA129" s="13">
        <f>ROUND(AB129/I129,4)</f>
        <v>230.84</v>
      </c>
      <c r="AB129" s="13">
        <v>230.84</v>
      </c>
      <c r="AC129" s="14" t="s">
        <v>54</v>
      </c>
    </row>
    <row r="130" s="2" customFormat="1" ht="20" customHeight="1" spans="1:29">
      <c r="A130" s="12">
        <v>127</v>
      </c>
      <c r="B130" s="13" t="s">
        <v>775</v>
      </c>
      <c r="C130" s="13" t="s">
        <v>866</v>
      </c>
      <c r="D130" s="13" t="s">
        <v>859</v>
      </c>
      <c r="E130" s="13" t="s">
        <v>411</v>
      </c>
      <c r="F130" s="13" t="s">
        <v>867</v>
      </c>
      <c r="G130" s="13" t="s">
        <v>868</v>
      </c>
      <c r="H130" s="13" t="s">
        <v>862</v>
      </c>
      <c r="I130" s="13">
        <v>1</v>
      </c>
      <c r="J130" s="13" t="s">
        <v>869</v>
      </c>
      <c r="K130" s="13" t="s">
        <v>864</v>
      </c>
      <c r="L130" s="13" t="s">
        <v>865</v>
      </c>
      <c r="M130" s="13" t="s">
        <v>316</v>
      </c>
      <c r="N130" s="13">
        <v>1</v>
      </c>
      <c r="O130" s="13">
        <v>388</v>
      </c>
      <c r="P130" s="13">
        <v>388</v>
      </c>
      <c r="Q130" s="13" t="s">
        <v>61</v>
      </c>
      <c r="R130" s="13">
        <v>1</v>
      </c>
      <c r="S130" s="13">
        <v>388</v>
      </c>
      <c r="T130" s="13">
        <v>388</v>
      </c>
      <c r="U130" s="13" t="s">
        <v>92</v>
      </c>
      <c r="V130" s="13">
        <v>1</v>
      </c>
      <c r="W130" s="13">
        <v>388</v>
      </c>
      <c r="X130" s="13">
        <v>388</v>
      </c>
      <c r="Y130" s="13">
        <v>388</v>
      </c>
      <c r="Z130" s="13">
        <v>388</v>
      </c>
      <c r="AA130" s="13">
        <f>ROUND(AB130/I130,4)</f>
        <v>388</v>
      </c>
      <c r="AB130" s="13">
        <v>388</v>
      </c>
      <c r="AC130" s="14" t="s">
        <v>54</v>
      </c>
    </row>
    <row r="131" s="2" customFormat="1" ht="20" customHeight="1" spans="1:29">
      <c r="A131" s="12">
        <v>128</v>
      </c>
      <c r="B131" s="13" t="s">
        <v>775</v>
      </c>
      <c r="C131" s="13" t="s">
        <v>870</v>
      </c>
      <c r="D131" s="13" t="s">
        <v>871</v>
      </c>
      <c r="E131" s="13" t="s">
        <v>450</v>
      </c>
      <c r="F131" s="13" t="s">
        <v>500</v>
      </c>
      <c r="G131" s="13" t="s">
        <v>872</v>
      </c>
      <c r="H131" s="13" t="s">
        <v>461</v>
      </c>
      <c r="I131" s="13">
        <v>30</v>
      </c>
      <c r="J131" s="13" t="s">
        <v>873</v>
      </c>
      <c r="K131" s="13" t="s">
        <v>874</v>
      </c>
      <c r="L131" s="13" t="s">
        <v>874</v>
      </c>
      <c r="M131" s="13" t="s">
        <v>69</v>
      </c>
      <c r="N131" s="13">
        <v>30</v>
      </c>
      <c r="O131" s="13">
        <v>14.57</v>
      </c>
      <c r="P131" s="13">
        <v>0.5499</v>
      </c>
      <c r="Q131" s="13" t="s">
        <v>70</v>
      </c>
      <c r="R131" s="13">
        <v>30</v>
      </c>
      <c r="S131" s="13">
        <v>14.57</v>
      </c>
      <c r="T131" s="13">
        <v>0.5499</v>
      </c>
      <c r="U131" s="13" t="s">
        <v>61</v>
      </c>
      <c r="V131" s="13">
        <v>30</v>
      </c>
      <c r="W131" s="13">
        <v>14.57</v>
      </c>
      <c r="X131" s="13">
        <v>0.5499</v>
      </c>
      <c r="Y131" s="13">
        <v>0.5499</v>
      </c>
      <c r="Z131" s="13">
        <v>14.57</v>
      </c>
      <c r="AA131" s="13">
        <f>ROUND(1.95^LOG(1/I131,2)*AB131,4)</f>
        <v>0.5499</v>
      </c>
      <c r="AB131" s="13">
        <v>14.57</v>
      </c>
      <c r="AC131" s="14" t="s">
        <v>54</v>
      </c>
    </row>
    <row r="132" s="2" customFormat="1" ht="20" customHeight="1" spans="1:29">
      <c r="A132" s="12">
        <v>129</v>
      </c>
      <c r="B132" s="13" t="s">
        <v>775</v>
      </c>
      <c r="C132" s="13" t="s">
        <v>875</v>
      </c>
      <c r="D132" s="13" t="s">
        <v>876</v>
      </c>
      <c r="E132" s="13" t="s">
        <v>311</v>
      </c>
      <c r="F132" s="13" t="s">
        <v>877</v>
      </c>
      <c r="G132" s="13" t="s">
        <v>878</v>
      </c>
      <c r="H132" s="13" t="s">
        <v>328</v>
      </c>
      <c r="I132" s="13">
        <v>2</v>
      </c>
      <c r="J132" s="13" t="s">
        <v>879</v>
      </c>
      <c r="K132" s="13" t="s">
        <v>89</v>
      </c>
      <c r="L132" s="13" t="s">
        <v>89</v>
      </c>
      <c r="M132" s="13" t="s">
        <v>71</v>
      </c>
      <c r="N132" s="13">
        <v>2</v>
      </c>
      <c r="O132" s="13">
        <v>30</v>
      </c>
      <c r="P132" s="13">
        <v>15</v>
      </c>
      <c r="Q132" s="13" t="s">
        <v>345</v>
      </c>
      <c r="R132" s="13">
        <v>2</v>
      </c>
      <c r="S132" s="13">
        <v>30</v>
      </c>
      <c r="T132" s="13">
        <v>15</v>
      </c>
      <c r="U132" s="13" t="s">
        <v>173</v>
      </c>
      <c r="V132" s="13">
        <v>2</v>
      </c>
      <c r="W132" s="13">
        <v>30</v>
      </c>
      <c r="X132" s="13">
        <v>15</v>
      </c>
      <c r="Y132" s="13">
        <v>15</v>
      </c>
      <c r="Z132" s="13">
        <v>30</v>
      </c>
      <c r="AA132" s="13">
        <f>ROUND(AB132/I132,4)</f>
        <v>15</v>
      </c>
      <c r="AB132" s="13">
        <v>30</v>
      </c>
      <c r="AC132" s="14" t="s">
        <v>54</v>
      </c>
    </row>
    <row r="133" s="2" customFormat="1" ht="20" customHeight="1" spans="1:29">
      <c r="A133" s="12">
        <v>130</v>
      </c>
      <c r="B133" s="13" t="s">
        <v>775</v>
      </c>
      <c r="C133" s="13" t="s">
        <v>880</v>
      </c>
      <c r="D133" s="13" t="s">
        <v>881</v>
      </c>
      <c r="E133" s="13" t="s">
        <v>804</v>
      </c>
      <c r="F133" s="13" t="s">
        <v>805</v>
      </c>
      <c r="G133" s="13" t="s">
        <v>806</v>
      </c>
      <c r="H133" s="13" t="s">
        <v>328</v>
      </c>
      <c r="I133" s="13">
        <v>1</v>
      </c>
      <c r="J133" s="13" t="s">
        <v>882</v>
      </c>
      <c r="K133" s="13" t="s">
        <v>299</v>
      </c>
      <c r="L133" s="13" t="s">
        <v>300</v>
      </c>
      <c r="M133" s="13" t="s">
        <v>345</v>
      </c>
      <c r="N133" s="13">
        <v>1</v>
      </c>
      <c r="O133" s="13">
        <v>10.02</v>
      </c>
      <c r="P133" s="13">
        <v>10.02</v>
      </c>
      <c r="Q133" s="13" t="s">
        <v>41</v>
      </c>
      <c r="R133" s="13">
        <v>1</v>
      </c>
      <c r="S133" s="13">
        <v>10.02</v>
      </c>
      <c r="T133" s="13">
        <v>10.02</v>
      </c>
      <c r="U133" s="13" t="s">
        <v>69</v>
      </c>
      <c r="V133" s="13">
        <v>1</v>
      </c>
      <c r="W133" s="13">
        <v>10.02</v>
      </c>
      <c r="X133" s="13">
        <v>10.02</v>
      </c>
      <c r="Y133" s="13">
        <v>6.7</v>
      </c>
      <c r="Z133" s="13">
        <v>6.7</v>
      </c>
      <c r="AA133" s="13">
        <v>6.7</v>
      </c>
      <c r="AB133" s="13">
        <v>6.7</v>
      </c>
      <c r="AC133" s="14" t="s">
        <v>54</v>
      </c>
    </row>
    <row r="136" spans="1:29">
      <c r="F136" s="16"/>
    </row>
  </sheetData>
  <mergeCells count="2">
    <mergeCell ref="A1:B1"/>
    <mergeCell ref="A2:AC2"/>
  </mergeCells>
  <pageMargins left="0.7" right="0.7" top="0.75" bottom="0.75" header="0.3" footer="0.3"/>
  <headerFooter/>
  <ignoredErrors>
    <ignoredError sqref="AA16 AA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医人医心</cp:lastModifiedBy>
  <dcterms:created xsi:type="dcterms:W3CDTF">2026-04-15T04:46:00Z</dcterms:created>
  <dcterms:modified xsi:type="dcterms:W3CDTF">2026-04-16T08:03:55Z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454080FC88264C2FB7299B4831D4B7B8_11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